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32" authorId="0">
      <text>
        <r>
          <rPr>
            <sz val="10"/>
            <rFont val="Arial"/>
            <family val="2"/>
            <charset val="1"/>
          </rPr>
          <t xml:space="preserve">Não negociado</t>
        </r>
      </text>
    </comment>
    <comment ref="B50" authorId="0">
      <text>
        <r>
          <rPr>
            <sz val="10"/>
            <rFont val="Arial"/>
            <family val="2"/>
            <charset val="1"/>
          </rPr>
          <t xml:space="preserve">Indisponível</t>
        </r>
      </text>
    </comment>
    <comment ref="B78" authorId="0">
      <text>
        <r>
          <rPr>
            <sz val="10"/>
            <rFont val="Arial"/>
            <family val="2"/>
            <charset val="1"/>
          </rPr>
          <t xml:space="preserve">Não negociado</t>
        </r>
      </text>
    </comment>
  </commentList>
</comments>
</file>

<file path=xl/sharedStrings.xml><?xml version="1.0" encoding="utf-8"?>
<sst xmlns="http://schemas.openxmlformats.org/spreadsheetml/2006/main" count="106" uniqueCount="94">
  <si>
    <t xml:space="preserve">ITEM</t>
  </si>
  <si>
    <t xml:space="preserve">DESCRIÇÃO</t>
  </si>
  <si>
    <t xml:space="preserve">MÉDIA</t>
  </si>
  <si>
    <t xml:space="preserve">BrSupply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</si>
  <si>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</si>
  <si>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</si>
  <si>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</si>
  <si>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</si>
  <si>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</si>
  <si>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Desvio Padrão</t>
  </si>
  <si>
    <t xml:space="preserve">Coeficiente</t>
  </si>
  <si>
    <t xml:space="preserve">Preço Final</t>
  </si>
  <si>
    <r>
      <rPr>
        <b val="true"/>
        <sz val="10"/>
        <color rgb="FF00000A"/>
        <rFont val="Arial"/>
        <family val="2"/>
        <charset val="1"/>
      </rPr>
      <t xml:space="preserve">Borracha Tipo 1: </t>
    </r>
    <r>
      <rPr>
        <sz val="10"/>
        <color rgb="FF00000A"/>
        <rFont val="Arial"/>
        <family val="2"/>
        <charset val="1"/>
      </rPr>
      <t xml:space="preserve">Borracha apagadora escrita, tipo escolar, bicolor. Ref. Borracha Bicolor Av/40 Uni Red Bor. CATMAT: 200709</t>
    </r>
  </si>
  <si>
    <r>
      <rPr>
        <b val="true"/>
        <sz val="10"/>
        <color rgb="FF00000A"/>
        <rFont val="Arial"/>
        <family val="2"/>
        <charset val="1"/>
      </rPr>
      <t xml:space="preserve">Borracha Tipo 2 (grande): </t>
    </r>
    <r>
      <rPr>
        <sz val="10"/>
        <color rgb="FF00000A"/>
        <rFont val="Arial"/>
        <family val="2"/>
        <charset val="1"/>
      </rPr>
      <t xml:space="preserve">Borracha Branca 20 - Red Bor.</t>
    </r>
  </si>
  <si>
    <r>
      <rPr>
        <b val="true"/>
        <sz val="10"/>
        <color rgb="FF00000A"/>
        <rFont val="Arial"/>
        <family val="2"/>
        <charset val="1"/>
      </rPr>
      <t xml:space="preserve">Borracha Tipo 3 (Média): </t>
    </r>
    <r>
      <rPr>
        <sz val="10"/>
        <color rgb="FF00000A"/>
        <rFont val="Arial"/>
        <family val="2"/>
        <charset val="1"/>
      </rPr>
      <t xml:space="preserve">Borracha Branca 40 - Red Bor.</t>
    </r>
  </si>
  <si>
    <r>
      <rPr>
        <b val="true"/>
        <sz val="10"/>
        <color rgb="FF00000A"/>
        <rFont val="Arial"/>
        <family val="2"/>
        <charset val="1"/>
      </rPr>
      <t xml:space="preserve">Caneta Tipo 1: </t>
    </r>
    <r>
      <rPr>
        <sz val="10"/>
        <color rgb="FF00000A"/>
        <rFont val="Arial"/>
        <family val="2"/>
        <charset val="1"/>
      </rPr>
      <t xml:space="preserve">Caneta Esferográfica Ponta Fina, cor Azul, unidade, Compactor.</t>
    </r>
  </si>
  <si>
    <r>
      <rPr>
        <b val="true"/>
        <sz val="10"/>
        <color rgb="FF00000A"/>
        <rFont val="Arial"/>
        <family val="2"/>
        <charset val="1"/>
      </rPr>
      <t xml:space="preserve">Caneta Tipo 2: </t>
    </r>
    <r>
      <rPr>
        <sz val="10"/>
        <color rgb="FF00000A"/>
        <rFont val="Arial"/>
        <family val="2"/>
        <charset val="1"/>
      </rPr>
      <t xml:space="preserve">Caneta Esferográfica Ponta Fina, cor Preta, unidade, Compactor.</t>
    </r>
  </si>
  <si>
    <r>
      <rPr>
        <b val="true"/>
        <sz val="10"/>
        <color rgb="FF00000A"/>
        <rFont val="Arial"/>
        <family val="2"/>
        <charset val="1"/>
      </rPr>
      <t xml:space="preserve">Caneta Tipo 3: </t>
    </r>
    <r>
      <rPr>
        <sz val="10"/>
        <color rgb="FF00000A"/>
        <rFont val="Arial"/>
        <family val="2"/>
        <charset val="1"/>
      </rPr>
      <t xml:space="preserve">Caneta Esferográfica Cristal Dura Mais - BIC, cor azul.</t>
    </r>
  </si>
  <si>
    <r>
      <rPr>
        <b val="true"/>
        <sz val="10"/>
        <color rgb="FF00000A"/>
        <rFont val="Arial"/>
        <family val="2"/>
        <charset val="1"/>
      </rPr>
      <t xml:space="preserve">Caneta Tipo 4: </t>
    </r>
    <r>
      <rPr>
        <sz val="10"/>
        <color rgb="FF00000A"/>
        <rFont val="Arial"/>
        <family val="2"/>
        <charset val="1"/>
      </rPr>
      <t xml:space="preserve">Caneta Esferográfica Cristal Dura Mais - BIC, cor preta.</t>
    </r>
  </si>
  <si>
    <r>
      <rPr>
        <b val="true"/>
        <sz val="10"/>
        <color rgb="FF00000A"/>
        <rFont val="Arial"/>
        <family val="2"/>
        <charset val="1"/>
      </rPr>
      <t xml:space="preserve">Caneta Tipo 5: </t>
    </r>
    <r>
      <rPr>
        <sz val="10"/>
        <color rgb="FF00000A"/>
        <rFont val="Arial"/>
        <family val="2"/>
        <charset val="1"/>
      </rPr>
      <t xml:space="preserve">Caneta Esferográfica Cristal Dura Mais - BIC, cor vermelha.</t>
    </r>
  </si>
  <si>
    <r>
      <rPr>
        <b val="true"/>
        <sz val="10"/>
        <color rgb="FF00000A"/>
        <rFont val="Arial"/>
        <family val="2"/>
        <charset val="1"/>
      </rPr>
      <t xml:space="preserve">Corretivo Líquido: </t>
    </r>
    <r>
      <rPr>
        <sz val="10"/>
        <color rgb="FF00000A"/>
        <rFont val="Arial"/>
        <family val="2"/>
        <charset val="1"/>
      </rPr>
      <t xml:space="preserve">Corretivo Líquido Bic Ecolutions Base Água 18ml.</t>
    </r>
  </si>
  <si>
    <r>
      <rPr>
        <b val="true"/>
        <sz val="10"/>
        <color rgb="FF00000A"/>
        <rFont val="Arial"/>
        <family val="2"/>
        <charset val="1"/>
      </rPr>
      <t xml:space="preserve">Mina Grafite 0,5mm: </t>
    </r>
    <r>
      <rPr>
        <sz val="10"/>
        <color rgb="FF00000A"/>
        <rFont val="Arial"/>
        <family val="2"/>
        <charset val="1"/>
      </rPr>
      <t xml:space="preserve">Grafite, Pentel, diâmetro 0,5 mm, tipo HB, aplicação lapiseira. Tubo com 12 grafites cada. CATMAT: 364046.</t>
    </r>
  </si>
  <si>
    <t xml:space="preserve">-</t>
  </si>
  <si>
    <r>
      <rPr>
        <b val="true"/>
        <sz val="10"/>
        <color rgb="FF00000A"/>
        <rFont val="Arial"/>
        <family val="2"/>
        <charset val="1"/>
      </rPr>
      <t xml:space="preserve">Mina Grafite 0,7mm: </t>
    </r>
    <r>
      <rPr>
        <sz val="10"/>
        <color rgb="FF00000A"/>
        <rFont val="Arial"/>
        <family val="2"/>
        <charset val="1"/>
      </rPr>
      <t xml:space="preserve">Grafite, Pentel, diâmetro 0,7 mm, tipo HB, aplicação lapiseira. Tubo com 12 grafites cada. CATMAT: 232853.</t>
    </r>
  </si>
  <si>
    <r>
      <rPr>
        <b val="true"/>
        <sz val="10"/>
        <color rgb="FF00000A"/>
        <rFont val="Arial"/>
        <family val="2"/>
        <charset val="1"/>
      </rPr>
      <t xml:space="preserve">Mina Grafite 0,9mm: </t>
    </r>
    <r>
      <rPr>
        <sz val="10"/>
        <color rgb="FF00000A"/>
        <rFont val="Arial"/>
        <family val="2"/>
        <charset val="1"/>
      </rPr>
      <t xml:space="preserve">Grafite, Pentel, diâmetro 0,9 mm, tipo HB, aplicação lapiseira. Tubo com 12 grafites cada. CATMAT: 203348.</t>
    </r>
  </si>
  <si>
    <r>
      <rPr>
        <b val="true"/>
        <sz val="10"/>
        <color rgb="FF00000A"/>
        <rFont val="Arial"/>
        <family val="2"/>
        <charset val="1"/>
      </rPr>
      <t xml:space="preserve">Lápis Preto: </t>
    </r>
    <r>
      <rPr>
        <sz val="10"/>
        <color rgb="FF00000A"/>
        <rFont val="Arial"/>
        <family val="2"/>
        <charset val="1"/>
      </rPr>
      <t xml:space="preserve">Lápis preto, madeira, tipo EcoLápis Grafite 1205 Max nº 2 Faber Castell ou de melhor qualidade. </t>
    </r>
  </si>
  <si>
    <r>
      <rPr>
        <b val="true"/>
        <sz val="10"/>
        <color rgb="FF00000A"/>
        <rFont val="Arial"/>
        <family val="2"/>
        <charset val="1"/>
      </rPr>
      <t xml:space="preserve">Lápis de cor 24 cores: </t>
    </r>
    <r>
      <rPr>
        <sz val="10"/>
        <color rgb="FF00000A"/>
        <rFont val="Arial"/>
        <family val="2"/>
        <charset val="1"/>
      </rPr>
      <t xml:space="preserve">Lápis de Cor Faber Castell Multicolor c/24 cores, Redondo. </t>
    </r>
  </si>
  <si>
    <r>
      <rPr>
        <b val="true"/>
        <sz val="10"/>
        <color rgb="FF00000A"/>
        <rFont val="Arial"/>
        <family val="2"/>
        <charset val="1"/>
      </rPr>
      <t xml:space="preserve">Lapiseira Tipo 1: </t>
    </r>
    <r>
      <rPr>
        <sz val="10"/>
        <color rgb="FF00000A"/>
        <rFont val="Arial"/>
        <family val="2"/>
        <charset val="1"/>
      </rPr>
      <t xml:space="preserve">Lapiseira Bic Shimmers 0,5mm Color c/ borracha c/ 1 unidade.</t>
    </r>
  </si>
  <si>
    <r>
      <rPr>
        <b val="true"/>
        <sz val="10"/>
        <rFont val="Arial"/>
        <family val="2"/>
        <charset val="1"/>
      </rPr>
      <t xml:space="preserve">Lapiseira Tipo 2: </t>
    </r>
    <r>
      <rPr>
        <sz val="10"/>
        <rFont val="Arial"/>
        <family val="2"/>
        <charset val="1"/>
      </rPr>
      <t xml:space="preserve">Lapiseira Bic Shimmers 0,7mm c/ borracha c/1 un.</t>
    </r>
  </si>
  <si>
    <r>
      <rPr>
        <b val="true"/>
        <sz val="10"/>
        <rFont val="Arial"/>
        <family val="2"/>
        <charset val="1"/>
      </rPr>
      <t xml:space="preserve">Lapiseira Tipo 3: </t>
    </r>
    <r>
      <rPr>
        <sz val="10"/>
        <rFont val="Arial"/>
        <family val="2"/>
        <charset val="1"/>
      </rPr>
      <t xml:space="preserve">Lapiseira Bic Shimmers 0,9mm c/ borracha c/1 un.</t>
    </r>
  </si>
  <si>
    <r>
      <rPr>
        <b val="true"/>
        <sz val="10"/>
        <color rgb="FF00000A"/>
        <rFont val="Arial"/>
        <family val="2"/>
        <charset val="1"/>
      </rPr>
      <t xml:space="preserve">Lapiseira Tipo 4: </t>
    </r>
    <r>
      <rPr>
        <sz val="10"/>
        <color rgb="FF00000A"/>
        <rFont val="Arial"/>
        <family val="2"/>
        <charset val="1"/>
      </rPr>
      <t xml:space="preserve">Lapiseira Pentel 0,5mm P205A Preta c/1 un. </t>
    </r>
  </si>
  <si>
    <r>
      <rPr>
        <b val="true"/>
        <sz val="10"/>
        <color rgb="FF00000A"/>
        <rFont val="Arial"/>
        <family val="2"/>
        <charset val="1"/>
      </rPr>
      <t xml:space="preserve">Caneta Marca Texto Tipo 1: </t>
    </r>
    <r>
      <rPr>
        <sz val="10"/>
        <color rgb="FF00000A"/>
        <rFont val="Arial"/>
        <family val="2"/>
        <charset val="1"/>
      </rPr>
      <t xml:space="preserve">Caneta Marca Texto Fluorescente BRW Verde c/1 un. </t>
    </r>
  </si>
  <si>
    <r>
      <rPr>
        <b val="true"/>
        <sz val="10"/>
        <color rgb="FF00000A"/>
        <rFont val="Arial"/>
        <family val="2"/>
        <charset val="1"/>
      </rPr>
      <t xml:space="preserve">Caneta Marca Texto Tipo 2: </t>
    </r>
    <r>
      <rPr>
        <sz val="10"/>
        <color rgb="FF00000A"/>
        <rFont val="Arial"/>
        <family val="2"/>
        <charset val="1"/>
      </rPr>
      <t xml:space="preserve">Caneta Marca Texto Fluorescente BRW amarelo c/1 un.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</si>
  <si>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Caneta Marca Texto Tipo 3: </t>
    </r>
    <r>
      <rPr>
        <sz val="10"/>
        <color rgb="FF00000A"/>
        <rFont val="Arial"/>
        <family val="2"/>
        <charset val="1"/>
      </rPr>
      <t xml:space="preserve">Caneta Marca Texto Fluorescente BRW Laranja c/1 un. </t>
    </r>
  </si>
  <si>
    <r>
      <rPr>
        <b val="true"/>
        <sz val="10"/>
        <color rgb="FF00000A"/>
        <rFont val="Arial"/>
        <family val="2"/>
        <charset val="1"/>
      </rPr>
      <t xml:space="preserve">Marcador para CD e Retroprojetor</t>
    </r>
    <r>
      <rPr>
        <sz val="10"/>
        <color rgb="FF00000A"/>
        <rFont val="Arial"/>
        <family val="2"/>
        <charset val="1"/>
      </rPr>
      <t xml:space="preserve"> Ponta Média 1.0, Faber-Castell, cor azul.</t>
    </r>
    <r>
      <rPr>
        <b val="true"/>
        <sz val="10"/>
        <color rgb="FF00000A"/>
        <rFont val="Arial"/>
        <family val="2"/>
        <charset val="1"/>
      </rPr>
      <t xml:space="preserve"> </t>
    </r>
    <r>
      <rPr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</si>
  <si>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Marcador para CD e Retroprojetor </t>
    </r>
    <r>
      <rPr>
        <sz val="10"/>
        <color rgb="FF00000A"/>
        <rFont val="Arial"/>
        <family val="2"/>
        <charset val="1"/>
      </rPr>
      <t xml:space="preserve">Ponta Média 1.0, Faber-Castell, cor vermelha.  CATMAT: 314192.</t>
    </r>
  </si>
  <si>
    <r>
      <rPr>
        <b val="true"/>
        <sz val="10"/>
        <color rgb="FF00000A"/>
        <rFont val="Arial"/>
        <family val="2"/>
        <charset val="1"/>
      </rPr>
      <t xml:space="preserve">Caneta para Retroprojetor</t>
    </r>
    <r>
      <rPr>
        <sz val="10"/>
        <color rgb="FF00000A"/>
        <rFont val="Arial"/>
        <family val="2"/>
        <charset val="1"/>
      </rPr>
      <t xml:space="preserve"> Maxprint 2mm, cor Azul, com 1 unidade. </t>
    </r>
  </si>
  <si>
    <r>
      <rPr>
        <b val="true"/>
        <sz val="10"/>
        <color rgb="FF00000A"/>
        <rFont val="Arial"/>
        <family val="2"/>
        <charset val="1"/>
      </rPr>
      <t xml:space="preserve">Caneta para Retroprojetor </t>
    </r>
    <r>
      <rPr>
        <sz val="10"/>
        <color rgb="FF00000A"/>
        <rFont val="Arial"/>
        <family val="2"/>
        <charset val="1"/>
      </rPr>
      <t xml:space="preserve">Maxprint 2mm, cor Preta, com 1 unidade.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</si>
  <si>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Pincel Marcador Permanente Tipo 1: </t>
    </r>
    <r>
      <rPr>
        <sz val="10"/>
        <color rgb="FF00000A"/>
        <rFont val="Arial"/>
        <family val="2"/>
        <charset val="1"/>
      </rPr>
      <t xml:space="preserve">Pincel marcador permanente recarregável, azul, Compactor</t>
    </r>
    <r>
      <rPr>
        <b val="true"/>
        <sz val="10"/>
        <color rgb="FF00000A"/>
        <rFont val="Arial"/>
        <family val="2"/>
        <charset val="1"/>
      </rPr>
      <t xml:space="preserve">. </t>
    </r>
  </si>
  <si>
    <r>
      <rPr>
        <b val="true"/>
        <sz val="10"/>
        <color rgb="FF00000A"/>
        <rFont val="Arial"/>
        <family val="2"/>
        <charset val="1"/>
      </rPr>
      <t xml:space="preserve">Pincel Marcador Permanente Tipo 2: </t>
    </r>
    <r>
      <rPr>
        <sz val="10"/>
        <color rgb="FF00000A"/>
        <rFont val="Arial"/>
        <family val="2"/>
        <charset val="1"/>
      </rPr>
      <t xml:space="preserve">Pincel marcador permanente recarregável, preto, Compactor. </t>
    </r>
  </si>
  <si>
    <r>
      <rPr>
        <b val="true"/>
        <sz val="10"/>
        <color rgb="FF00000A"/>
        <rFont val="Arial"/>
        <family val="2"/>
        <charset val="1"/>
      </rPr>
      <t xml:space="preserve">Pincel Marcador Permanente Tipo 3: </t>
    </r>
    <r>
      <rPr>
        <sz val="10"/>
        <color rgb="FF00000A"/>
        <rFont val="Arial"/>
        <family val="2"/>
        <charset val="1"/>
      </rPr>
      <t xml:space="preserve">Pincel marcador permanente recarregável, vermelho, Compactor. </t>
    </r>
  </si>
  <si>
    <r>
      <rPr>
        <b val="true"/>
        <sz val="10"/>
        <color rgb="FF00000A"/>
        <rFont val="Arial"/>
        <family val="2"/>
        <charset val="1"/>
      </rPr>
      <t xml:space="preserve">Apagador em EVA para quadro branco: </t>
    </r>
    <r>
      <rPr>
        <sz val="10"/>
        <color rgb="FF00000A"/>
        <rFont val="Arial"/>
        <family val="2"/>
        <charset val="1"/>
      </rPr>
      <t xml:space="preserve">Apagador em EVA 13x4x2,3cm Go Office, 1 un</t>
    </r>
  </si>
  <si>
    <r>
      <rPr>
        <b val="true"/>
        <sz val="10"/>
        <color rgb="FF00000A"/>
        <rFont val="Arial"/>
        <family val="2"/>
        <charset val="1"/>
      </rPr>
      <t xml:space="preserve">Apagador para Quadro Branco: </t>
    </r>
    <r>
      <rPr>
        <sz val="10"/>
        <color rgb="FF00000A"/>
        <rFont val="Arial"/>
        <family val="2"/>
        <charset val="1"/>
      </rPr>
      <t xml:space="preserve">Apagador de quadro branco com depósito Pilot 150-N. </t>
    </r>
  </si>
  <si>
    <t xml:space="preserve">Refil para Apagador de Quadro Branco Pilot 150-N: Apagador de quadro branco com depósito Pilot 150-N. </t>
  </si>
  <si>
    <r>
      <rPr>
        <b val="true"/>
        <sz val="10"/>
        <color rgb="FF00000A"/>
        <rFont val="Arial"/>
        <family val="2"/>
        <charset val="1"/>
      </rPr>
      <t xml:space="preserve">Pincel Quadro Branco Tipo 1: </t>
    </r>
    <r>
      <rPr>
        <sz val="10"/>
        <color rgb="FF00000A"/>
        <rFont val="Arial"/>
        <family val="2"/>
        <charset val="1"/>
      </rPr>
      <t xml:space="preserve">Marcador de Quadro Branco Pilot Board Master WBMA Azul, Recarregável, 1/ un. </t>
    </r>
  </si>
  <si>
    <r>
      <rPr>
        <b val="true"/>
        <sz val="10"/>
        <color rgb="FF00000A"/>
        <rFont val="Arial"/>
        <family val="2"/>
        <charset val="1"/>
      </rPr>
      <t xml:space="preserve">Pincel Quadro Branco Tipo 2: </t>
    </r>
    <r>
      <rPr>
        <sz val="10"/>
        <color rgb="FF00000A"/>
        <rFont val="Arial"/>
        <family val="2"/>
        <charset val="1"/>
      </rPr>
      <t xml:space="preserve">Marcador de Quadro Branco Pilot Board Master WBMA preto, Recarregável, 1/ un. </t>
    </r>
  </si>
  <si>
    <r>
      <rPr>
        <b val="true"/>
        <sz val="10"/>
        <color rgb="FF00000A"/>
        <rFont val="Arial"/>
        <family val="2"/>
        <charset val="1"/>
      </rPr>
      <t xml:space="preserve">Pincel Quadro Branco Tipo 3: </t>
    </r>
    <r>
      <rPr>
        <sz val="10"/>
        <color rgb="FF00000A"/>
        <rFont val="Arial"/>
        <family val="2"/>
        <charset val="1"/>
      </rPr>
      <t xml:space="preserve">Marcador de Quadro Branco Pilot Board Master WBMA Vernelho, Recarregável, 1/ un. </t>
    </r>
  </si>
  <si>
    <r>
      <rPr>
        <b val="true"/>
        <sz val="10"/>
        <color rgb="FF00000A"/>
        <rFont val="Arial"/>
        <family val="2"/>
        <charset val="1"/>
      </rPr>
      <t xml:space="preserve">Pincel Quadro Branco Tipo 4: </t>
    </r>
    <r>
      <rPr>
        <sz val="10"/>
        <color rgb="FF00000A"/>
        <rFont val="Arial"/>
        <family val="2"/>
        <charset val="1"/>
      </rPr>
      <t xml:space="preserve">Marcador de Quadro Branco Pilot Board Master WBMA Verde, Recarregável, 1/ un. 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</si>
  <si>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5: </t>
    </r>
    <r>
      <rPr>
        <sz val="10"/>
        <color rgb="FF00000A"/>
        <rFont val="Arial"/>
        <family val="2"/>
        <charset val="1"/>
      </rPr>
      <t xml:space="preserve">Marcador de Quadro Branco Pilot WBM 7, Azul c/1 un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</si>
  <si>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6: </t>
    </r>
    <r>
      <rPr>
        <sz val="10"/>
        <color rgb="FF00000A"/>
        <rFont val="Arial"/>
        <family val="2"/>
        <charset val="1"/>
      </rPr>
      <t xml:space="preserve">Marcador de Quadro Branco Pilot WBM 7, Preto, c/1 un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</si>
  <si>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7: </t>
    </r>
    <r>
      <rPr>
        <sz val="10"/>
        <color rgb="FF00000A"/>
        <rFont val="Arial"/>
        <family val="2"/>
        <charset val="1"/>
      </rPr>
      <t xml:space="preserve">Marcador de Quadro Branco Pilot WBM 7, Vermelho,  c/1 un</t>
    </r>
  </si>
  <si>
    <r>
      <rPr>
        <b val="true"/>
        <sz val="10"/>
        <color rgb="FF00000A"/>
        <rFont val="Arial"/>
        <family val="2"/>
        <charset val="1"/>
      </rPr>
      <t xml:space="preserve">Marcador de Quadro de Branco Tipo 8: </t>
    </r>
    <r>
      <rPr>
        <sz val="10"/>
        <color rgb="FF00000A"/>
        <rFont val="Arial"/>
        <family val="2"/>
        <charset val="1"/>
      </rPr>
      <t xml:space="preserve">Marcador de Quadro Branco Pilot WBM 7, Verde, c/1 un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</si>
  <si>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1: </t>
    </r>
    <r>
      <rPr>
        <sz val="10"/>
        <color rgb="FF00000A"/>
        <rFont val="Arial"/>
        <family val="2"/>
        <charset val="1"/>
      </rPr>
      <t xml:space="preserve">Refil de pincel para quadro branco, azul,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</si>
  <si>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2: </t>
    </r>
    <r>
      <rPr>
        <sz val="10"/>
        <color rgb="FF00000A"/>
        <rFont val="Arial"/>
        <family val="2"/>
        <charset val="1"/>
      </rPr>
      <t xml:space="preserve">Refil de pincel para quadro branco, preto,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</si>
  <si>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3: </t>
    </r>
    <r>
      <rPr>
        <sz val="10"/>
        <color rgb="FF00000A"/>
        <rFont val="Arial"/>
        <family val="2"/>
        <charset val="1"/>
      </rPr>
      <t xml:space="preserve">Refil de pincel para quadro branco, vermelho,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</si>
  <si>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Refil para pincel de quadro branco 4: </t>
    </r>
    <r>
      <rPr>
        <sz val="10"/>
        <color rgb="FF00000A"/>
        <rFont val="Arial"/>
        <family val="2"/>
        <charset val="1"/>
      </rPr>
      <t xml:space="preserve">Refil de pincel para quadro branco, vermelho, compatível com pincel Pilot V Board Master WBS-VBM, conteúdo mínimo 5,50 ml. </t>
    </r>
  </si>
  <si>
    <r>
      <rPr>
        <b val="true"/>
        <sz val="10"/>
        <color rgb="FF00000A"/>
        <rFont val="Arial"/>
        <family val="2"/>
        <charset val="1"/>
      </rPr>
      <t xml:space="preserve">Alfinete Mapa: </t>
    </r>
    <r>
      <rPr>
        <sz val="10"/>
        <color rgb="FF00000A"/>
        <rFont val="Arial"/>
        <family val="2"/>
        <charset val="1"/>
      </rPr>
      <t xml:space="preserve">Alfinete para Mapas BRW Nº 1 Cores Sortidas caixa com 50 unidades. </t>
    </r>
  </si>
  <si>
    <r>
      <rPr>
        <b val="true"/>
        <sz val="10"/>
        <color rgb="FF00000A"/>
        <rFont val="Arial"/>
        <family val="2"/>
        <charset val="1"/>
      </rPr>
      <t xml:space="preserve">Clips Tipo 1: </t>
    </r>
    <r>
      <rPr>
        <sz val="10"/>
        <color rgb="FF00000A"/>
        <rFont val="Arial"/>
        <family val="2"/>
        <charset val="1"/>
      </rPr>
      <t xml:space="preserve">Clips Galvanizado 2/0 Fio 0,90mm Leve Go Office, Caixa c/ 100 unid. </t>
    </r>
  </si>
  <si>
    <r>
      <rPr>
        <b val="true"/>
        <sz val="10"/>
        <color rgb="FF00000A"/>
        <rFont val="Arial"/>
        <family val="2"/>
        <charset val="1"/>
      </rPr>
      <t xml:space="preserve">Clips Tipo 2: </t>
    </r>
    <r>
      <rPr>
        <sz val="10"/>
        <color rgb="FF00000A"/>
        <rFont val="Arial"/>
        <family val="2"/>
        <charset val="1"/>
      </rPr>
      <t xml:space="preserve">Clips Galvanizado 4/0 Fio 1,00mm Leve Go Office, Caixa c/ 50 unid.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</si>
  <si>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Clips Tipo 3: </t>
    </r>
    <r>
      <rPr>
        <sz val="10"/>
        <color rgb="FF00000A"/>
        <rFont val="Arial"/>
        <family val="2"/>
        <charset val="1"/>
      </rPr>
      <t xml:space="preserve">Clips Niquelado Bacchi N°6/0, caixa com 50 unidades.</t>
    </r>
  </si>
  <si>
    <r>
      <rPr>
        <b val="true"/>
        <sz val="10"/>
        <color rgb="FF00000A"/>
        <rFont val="Arial"/>
        <family val="2"/>
        <charset val="1"/>
      </rPr>
      <t xml:space="preserve">Clips Tipo 4: </t>
    </r>
    <r>
      <rPr>
        <sz val="10"/>
        <color rgb="FF00000A"/>
        <rFont val="Arial"/>
        <family val="2"/>
        <charset val="1"/>
      </rPr>
      <t xml:space="preserve">Clips Nº 8/0 Galvanizado, caixa com 25 unidades, Go Office. </t>
    </r>
  </si>
  <si>
    <t xml:space="preserve">Clips / Grampo Tipo 5: Clips trançado, nº 2, galvanizado, Caixa com 50 unidades, Bacchi. </t>
  </si>
  <si>
    <r>
      <rPr>
        <b val="true"/>
        <sz val="10"/>
        <color rgb="FF00000A"/>
        <rFont val="Arial"/>
        <family val="2"/>
        <charset val="1"/>
      </rPr>
      <t xml:space="preserve">Grampo Tipo 1: </t>
    </r>
    <r>
      <rPr>
        <sz val="10"/>
        <color rgb="FF00000A"/>
        <rFont val="Arial"/>
        <family val="2"/>
        <charset val="1"/>
      </rPr>
      <t xml:space="preserve">Grampo 26x6 – Grampo para Grampeador BRW 26/6 Galvanizado, Caixa com 5000 unidades. </t>
    </r>
  </si>
  <si>
    <r>
      <rPr>
        <b val="true"/>
        <sz val="10"/>
        <color rgb="FF00000A"/>
        <rFont val="Arial"/>
        <family val="2"/>
        <charset val="1"/>
      </rPr>
      <t xml:space="preserve">Grampo Tipo 2: </t>
    </r>
    <r>
      <rPr>
        <sz val="10"/>
        <color rgb="FF00000A"/>
        <rFont val="Arial"/>
        <family val="2"/>
        <charset val="1"/>
      </rPr>
      <t xml:space="preserve">Grampo 23x8 – Grampo para Grampeador BRW 23/8 Galvanizado, Caixa com 5000 unidades.  </t>
    </r>
  </si>
  <si>
    <r>
      <rPr>
        <b val="true"/>
        <sz val="10"/>
        <color rgb="FF00000A"/>
        <rFont val="Arial"/>
        <family val="2"/>
        <charset val="1"/>
      </rPr>
      <t xml:space="preserve">Grampo Tipo 3: </t>
    </r>
    <r>
      <rPr>
        <sz val="10"/>
        <color rgb="FF00000A"/>
        <rFont val="Arial"/>
        <family val="2"/>
        <charset val="1"/>
      </rPr>
      <t xml:space="preserve">Grampo 23x10 – Grampo para Grampeador BRW 23/10 Galvanizado, Caixa com 5000 unidades. </t>
    </r>
  </si>
  <si>
    <r>
      <rPr>
        <b val="true"/>
        <sz val="10"/>
        <color rgb="FF00000A"/>
        <rFont val="Arial"/>
        <family val="2"/>
        <charset val="1"/>
      </rPr>
      <t xml:space="preserve">Grampo Tipo 4: </t>
    </r>
    <r>
      <rPr>
        <sz val="10"/>
        <color rgb="FF00000A"/>
        <rFont val="Arial"/>
        <family val="2"/>
        <charset val="1"/>
      </rPr>
      <t xml:space="preserve">Grampos Bacchi N°23/13 Galvanizado, caixa com 5.000 unidades.</t>
    </r>
    <r>
      <rPr>
        <b val="true"/>
        <sz val="10"/>
        <color rgb="FF00000A"/>
        <rFont val="Arial"/>
        <family val="2"/>
        <charset val="1"/>
      </rPr>
      <t xml:space="preserve"> </t>
    </r>
  </si>
  <si>
    <r>
      <rPr>
        <b val="true"/>
        <sz val="10"/>
        <color rgb="FF00000A"/>
        <rFont val="Arial"/>
        <family val="2"/>
        <charset val="1"/>
      </rPr>
      <t xml:space="preserve">Prendedor de Papel Tipo 1: </t>
    </r>
    <r>
      <rPr>
        <sz val="10"/>
        <color rgb="FF00000A"/>
        <rFont val="Arial"/>
        <family val="2"/>
        <charset val="1"/>
      </rPr>
      <t xml:space="preserve">Prendedor de Papel BRW Preto 51mm, caixa com 12 unidades.</t>
    </r>
  </si>
  <si>
    <r>
      <rPr>
        <b val="true"/>
        <sz val="10"/>
        <color rgb="FF00000A"/>
        <rFont val="Arial"/>
        <family val="2"/>
        <charset val="1"/>
      </rPr>
      <t xml:space="preserve">Prendedor de Papel Tipo 2: </t>
    </r>
    <r>
      <rPr>
        <sz val="10"/>
        <color rgb="FF00000A"/>
        <rFont val="Arial"/>
        <family val="2"/>
        <charset val="1"/>
      </rPr>
      <t xml:space="preserve">Prendedor de papel, com haste cromada, 32 mm, material metal. Caixa com 12 Unidades. </t>
    </r>
  </si>
  <si>
    <r>
      <rPr>
        <b val="true"/>
        <sz val="10"/>
        <color rgb="FF00000A"/>
        <rFont val="Arial"/>
        <family val="2"/>
        <charset val="1"/>
      </rPr>
      <t xml:space="preserve">Almofada para carimbo – Cor azul: </t>
    </r>
    <r>
      <rPr>
        <sz val="10"/>
        <color rgb="FF00000A"/>
        <rFont val="Arial"/>
        <family val="2"/>
        <charset val="1"/>
      </rPr>
      <t xml:space="preserve">Almofada para carimbo Carbrink, nº 3.  </t>
    </r>
  </si>
  <si>
    <r>
      <rPr>
        <b val="true"/>
        <sz val="10"/>
        <color rgb="FF00000A"/>
        <rFont val="Arial"/>
        <family val="2"/>
        <charset val="1"/>
      </rPr>
      <t xml:space="preserve">Almofada para carimbo – Cor preta: </t>
    </r>
    <r>
      <rPr>
        <sz val="10"/>
        <color rgb="FF00000A"/>
        <rFont val="Arial"/>
        <family val="2"/>
        <charset val="1"/>
      </rPr>
      <t xml:space="preserve">Almofada para carimbo Carbrink, nº 3.  </t>
    </r>
  </si>
  <si>
    <r>
      <rPr>
        <b val="true"/>
        <sz val="10"/>
        <color rgb="FF00000A"/>
        <rFont val="Arial"/>
        <family val="2"/>
        <charset val="1"/>
      </rPr>
      <t xml:space="preserve">Bloco Recado Tipo 1: </t>
    </r>
    <r>
      <rPr>
        <sz val="10"/>
        <color rgb="FF00000A"/>
        <rFont val="Arial"/>
        <family val="2"/>
        <charset val="1"/>
      </rPr>
      <t xml:space="preserve">Post-it Cubinho Ultra 47,6 x 47,6 mm 400 Folhas Post-it 3M. </t>
    </r>
  </si>
  <si>
    <r>
      <rPr>
        <b val="true"/>
        <sz val="10"/>
        <color rgb="FF00000A"/>
        <rFont val="Arial"/>
        <family val="2"/>
        <charset val="1"/>
      </rPr>
      <t xml:space="preserve">Bloco Recado Tipo 2: </t>
    </r>
    <r>
      <rPr>
        <sz val="10"/>
        <color rgb="FF00000A"/>
        <rFont val="Arial"/>
        <family val="2"/>
        <charset val="1"/>
      </rPr>
      <t xml:space="preserve">Post-it®, 04 Blocos 38x50mm, 100 Folhas cada, 04 Cores Neon 3M. </t>
    </r>
  </si>
  <si>
    <r>
      <rPr>
        <b val="true"/>
        <sz val="10"/>
        <color rgb="FF00000A"/>
        <rFont val="Arial"/>
        <family val="2"/>
        <charset val="1"/>
      </rPr>
      <t xml:space="preserve">Bloco Recado Tipo 3: </t>
    </r>
    <r>
      <rPr>
        <sz val="10"/>
        <color rgb="FF00000A"/>
        <rFont val="Arial"/>
        <family val="2"/>
        <charset val="1"/>
      </rPr>
      <t xml:space="preserve">Post-it® 76x102mm, 100 Folhas, Amarelo 3M. </t>
    </r>
  </si>
  <si>
    <r>
      <rPr>
        <b val="true"/>
        <sz val="10"/>
        <color rgb="FF00000A"/>
        <rFont val="Arial"/>
        <family val="2"/>
        <charset val="1"/>
      </rPr>
      <t xml:space="preserve">Tinta para Carimbo Tipo 1: </t>
    </r>
    <r>
      <rPr>
        <sz val="10"/>
        <color rgb="FF00000A"/>
        <rFont val="Arial"/>
        <family val="2"/>
        <charset val="1"/>
      </rPr>
      <t xml:space="preserve">Tinta para Carimbo Radex 40ml, cor azul, aplicação almofada. </t>
    </r>
  </si>
  <si>
    <r>
      <rPr>
        <b val="true"/>
        <sz val="10"/>
        <color rgb="FF00000A"/>
        <rFont val="Arial"/>
        <family val="2"/>
        <charset val="1"/>
      </rPr>
      <t xml:space="preserve">Tinta para Carimbo Tipo 2: </t>
    </r>
    <r>
      <rPr>
        <sz val="10"/>
        <color rgb="FF00000A"/>
        <rFont val="Arial"/>
        <family val="2"/>
        <charset val="1"/>
      </rPr>
      <t xml:space="preserve">Tinta para Carimbo Radex 40ml, cor preta, aplicação almofada. </t>
    </r>
  </si>
  <si>
    <r>
      <rPr>
        <b val="true"/>
        <sz val="10"/>
        <color rgb="FF00000A"/>
        <rFont val="Arial"/>
        <family val="2"/>
        <charset val="1"/>
      </rPr>
      <t xml:space="preserve">Tinta para Carimbo Tipo 3: </t>
    </r>
    <r>
      <rPr>
        <sz val="10"/>
        <color rgb="FF00000A"/>
        <rFont val="Arial"/>
        <family val="2"/>
        <charset val="1"/>
      </rPr>
      <t xml:space="preserve">Tinta para Carimbo Radex 40ml, cor vermelha, aplicação almofada. </t>
    </r>
  </si>
  <si>
    <r>
      <rPr>
        <b val="true"/>
        <sz val="10"/>
        <color rgb="FF00000A"/>
        <rFont val="Arial"/>
        <family val="2"/>
        <charset val="1"/>
      </rPr>
      <t xml:space="preserve">Régua comum Tipo 1: </t>
    </r>
    <r>
      <rPr>
        <sz val="10"/>
        <color rgb="FF00000A"/>
        <rFont val="Arial"/>
        <family val="2"/>
        <charset val="1"/>
      </rPr>
      <t xml:space="preserve">Régua 30cm Waleu, em poliestireno, para escritório. </t>
    </r>
  </si>
  <si>
    <r>
      <rPr>
        <b val="true"/>
        <sz val="10"/>
        <color rgb="FF00000A"/>
        <rFont val="Arial"/>
        <family val="2"/>
        <charset val="1"/>
      </rPr>
      <t xml:space="preserve">Régua comum Tipo 2: </t>
    </r>
    <r>
      <rPr>
        <sz val="10"/>
        <color rgb="FF00000A"/>
        <rFont val="Arial"/>
        <family val="2"/>
        <charset val="1"/>
      </rPr>
      <t xml:space="preserve">Régua Super Cristal 50cm, Waleu, em poliestireno, para escritório. Pacote com 10 unidades. </t>
    </r>
  </si>
  <si>
    <r>
      <rPr>
        <b val="true"/>
        <sz val="10"/>
        <color rgb="FF00000A"/>
        <rFont val="Arial"/>
        <family val="2"/>
        <charset val="1"/>
      </rPr>
      <t xml:space="preserve">Régua em aço flexível Tipo 1: </t>
    </r>
    <r>
      <rPr>
        <sz val="10"/>
        <color rgb="FF00000A"/>
        <rFont val="Arial"/>
        <family val="2"/>
        <charset val="1"/>
      </rPr>
      <t xml:space="preserve">Regua de Aluminio 30cm BRW com 01 unidade, com escala de 30 cm e do lado oposto escala em polegadas. </t>
    </r>
  </si>
  <si>
    <r>
      <rPr>
        <b val="true"/>
        <sz val="10"/>
        <color rgb="FF00000A"/>
        <rFont val="Arial"/>
        <family val="2"/>
        <charset val="1"/>
      </rPr>
      <t xml:space="preserve">Escalímetro:</t>
    </r>
    <r>
      <rPr>
        <sz val="10"/>
        <color rgb="FF00000A"/>
        <rFont val="Arial"/>
        <family val="2"/>
        <charset val="1"/>
      </rPr>
      <t xml:space="preserve"> Escalímetro Triangular 30 centimetros Waleu. </t>
    </r>
  </si>
  <si>
    <r>
      <rPr>
        <b val="true"/>
        <sz val="10"/>
        <color rgb="FF00000A"/>
        <rFont val="Arial"/>
        <family val="2"/>
        <charset val="1"/>
      </rPr>
      <t xml:space="preserve">Envelope Tipo 1: </t>
    </r>
    <r>
      <rPr>
        <sz val="10"/>
        <color rgb="FF00000A"/>
        <rFont val="Arial"/>
        <family val="2"/>
        <charset val="1"/>
      </rPr>
      <t xml:space="preserve">Envelope Saco 260x360mm 80g Kraft Natural Scrity 250 unidades.</t>
    </r>
  </si>
  <si>
    <r>
      <rPr>
        <b val="true"/>
        <sz val="10"/>
        <color rgb="FF00000A"/>
        <rFont val="Arial"/>
        <family val="2"/>
        <charset val="1"/>
      </rPr>
      <t xml:space="preserve">Envelope Tipo 2: </t>
    </r>
    <r>
      <rPr>
        <sz val="10"/>
        <color rgb="FF00000A"/>
        <rFont val="Arial"/>
        <family val="2"/>
        <charset val="1"/>
      </rPr>
      <t xml:space="preserve">Envelope Offset 90g 310x410, Scrity. Caixa com 100 unidades. </t>
    </r>
  </si>
  <si>
    <r>
      <rPr>
        <b val="true"/>
        <sz val="10"/>
        <color rgb="FF00000A"/>
        <rFont val="Arial"/>
        <family val="2"/>
        <charset val="1"/>
      </rPr>
      <t xml:space="preserve">Envelope Tipo 3: </t>
    </r>
    <r>
      <rPr>
        <sz val="10"/>
        <color rgb="FF00000A"/>
        <rFont val="Arial"/>
        <family val="2"/>
        <charset val="1"/>
      </rPr>
      <t xml:space="preserve">Envelope Kraft Ouro 80g 240x340 Caixa com 250 Unidades Scrity. </t>
    </r>
  </si>
  <si>
    <r>
      <rPr>
        <b val="true"/>
        <sz val="10"/>
        <color rgb="FF00000A"/>
        <rFont val="Arial"/>
        <family val="2"/>
        <charset val="1"/>
      </rPr>
      <t xml:space="preserve">Envelope Tipo 4: </t>
    </r>
    <r>
      <rPr>
        <sz val="10"/>
        <color rgb="FF00000A"/>
        <rFont val="Arial"/>
        <family val="2"/>
        <charset val="1"/>
      </rPr>
      <t xml:space="preserve">Envelope Kraft Natural 80g 41 310x410. Caixa com 100 unidades, Scrity. </t>
    </r>
  </si>
  <si>
    <r>
      <rPr>
        <b val="true"/>
        <sz val="10"/>
        <color rgb="FF00000A"/>
        <rFont val="Arial"/>
        <family val="2"/>
        <charset val="1"/>
      </rPr>
      <t xml:space="preserve">Envelope Tipo 5: </t>
    </r>
    <r>
      <rPr>
        <sz val="10"/>
        <color rgb="FF00000A"/>
        <rFont val="Arial"/>
        <family val="2"/>
        <charset val="1"/>
      </rPr>
      <t xml:space="preserve">Envelope Saco Scrity Kraft Natural 370x470mm Caixa com 250 unidades.</t>
    </r>
  </si>
  <si>
    <r>
      <rPr>
        <b val="true"/>
        <sz val="10"/>
        <color rgb="FF00000A"/>
        <rFont val="Arial"/>
        <family val="2"/>
        <charset val="1"/>
      </rPr>
      <t xml:space="preserve">Envelope Tipo 6: </t>
    </r>
    <r>
      <rPr>
        <sz val="10"/>
        <color rgb="FF00000A"/>
        <rFont val="Arial"/>
        <family val="2"/>
        <charset val="1"/>
      </rPr>
      <t xml:space="preserve">Envelope Ofício Foroni Offset Branco 114x229mm Pacote com 10 unidades.</t>
    </r>
  </si>
  <si>
    <r>
      <rPr>
        <b val="true"/>
        <sz val="10"/>
        <color rgb="FF00000A"/>
        <rFont val="Arial"/>
        <family val="2"/>
        <charset val="1"/>
      </rPr>
      <t xml:space="preserve">Envelope Tipo 7: </t>
    </r>
    <r>
      <rPr>
        <sz val="10"/>
        <color rgb="FF00000A"/>
        <rFont val="Arial"/>
        <family val="2"/>
        <charset val="1"/>
      </rPr>
      <t xml:space="preserve">Envelope para CD Visor de Acetato Scrity, dimensões: 125x125 mm, branco. Com 25 unidades. </t>
    </r>
  </si>
  <si>
    <r>
      <rPr>
        <b val="true"/>
        <sz val="10"/>
        <color rgb="FF00000A"/>
        <rFont val="Arial"/>
        <family val="2"/>
        <charset val="1"/>
      </rPr>
      <t xml:space="preserve">Envelope Tipo 8 (p/ provas): </t>
    </r>
    <r>
      <rPr>
        <sz val="10"/>
        <color rgb="FF00000A"/>
        <rFont val="Arial"/>
        <family val="2"/>
        <charset val="1"/>
      </rPr>
      <t xml:space="preserve">Envelope Coex 40x30, 50 Micras com revestimento dem bolha de 90 micras c/ AWB, com 200 unidades, </t>
    </r>
    <r>
      <rPr>
        <sz val="10"/>
        <color rgb="FF000000"/>
        <rFont val="Arial"/>
        <family val="2"/>
        <charset val="1"/>
      </rPr>
      <t xml:space="preserve">aplicação envelopamento de provas para concurso vestibular </t>
    </r>
  </si>
  <si>
    <r>
      <rPr>
        <b val="true"/>
        <sz val="10"/>
        <color rgb="FF00000A"/>
        <rFont val="Arial"/>
        <family val="2"/>
        <charset val="1"/>
      </rPr>
      <t xml:space="preserve">Papel A4 – Branco: </t>
    </r>
    <r>
      <rPr>
        <sz val="10"/>
        <color rgb="FF00000A"/>
        <rFont val="Arial"/>
        <family val="2"/>
        <charset val="1"/>
      </rPr>
      <t xml:space="preserve">Papel Sulfite A4 Go Office Branco, Pacote 500 Folhas, 75g. </t>
    </r>
  </si>
  <si>
    <t xml:space="preserve">Papel A4 – Reciclado: Papel Report A4 Reciclado 500f FSC Misto 70% pct c/500 fls. Papel off-set 100% reciclado com 25% de aparas pós-consumo e 75% de aparas pré-consumo. </t>
  </si>
  <si>
    <r>
      <rPr>
        <b val="true"/>
        <sz val="10"/>
        <color rgb="FF00000A"/>
        <rFont val="Arial"/>
        <family val="2"/>
        <charset val="1"/>
      </rPr>
      <t xml:space="preserve">Papel A3: </t>
    </r>
    <r>
      <rPr>
        <sz val="10"/>
        <color rgb="FF00000A"/>
        <rFont val="Arial"/>
        <family val="2"/>
        <charset val="1"/>
      </rPr>
      <t xml:space="preserve">Papel Report A3, 75g, Pacote Com 500 Folhas. </t>
    </r>
  </si>
  <si>
    <r>
      <rPr>
        <b val="true"/>
        <sz val="10"/>
        <color rgb="FF00000A"/>
        <rFont val="Arial"/>
        <family val="2"/>
        <charset val="1"/>
      </rPr>
      <t xml:space="preserve">Estilete: </t>
    </r>
    <r>
      <rPr>
        <sz val="10"/>
        <color rgb="FF00000A"/>
        <rFont val="Arial"/>
        <family val="2"/>
        <charset val="1"/>
      </rPr>
      <t xml:space="preserve">Estilete Plástico com Lâmina Larga 18mm, BRW.</t>
    </r>
  </si>
  <si>
    <r>
      <rPr>
        <b val="true"/>
        <sz val="10"/>
        <color rgb="FF00000A"/>
        <rFont val="Arial"/>
        <family val="2"/>
        <charset val="1"/>
      </rPr>
      <t xml:space="preserve">Extrator de Grampos (espátula): </t>
    </r>
    <r>
      <rPr>
        <sz val="10"/>
        <color rgb="FF00000A"/>
        <rFont val="Arial"/>
        <family val="2"/>
        <charset val="1"/>
      </rPr>
      <t xml:space="preserve">Extrator grampo Carbrink, com 01 unidade. </t>
    </r>
  </si>
  <si>
    <r>
      <rPr>
        <b val="true"/>
        <sz val="10"/>
        <color rgb="FF00000A"/>
        <rFont val="Arial"/>
        <family val="2"/>
        <charset val="1"/>
      </rPr>
      <t xml:space="preserve">Limpador para quadro branco: </t>
    </r>
    <r>
      <rPr>
        <sz val="10"/>
        <color rgb="FF00000A"/>
        <rFont val="Arial"/>
        <family val="2"/>
        <charset val="1"/>
      </rPr>
      <t xml:space="preserve">Limpador de Quadro Branco Radex Spray 60ml. 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</si>
</sst>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.00%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b val="true"/>
      <sz val="10"/>
      <color rgb="FF00000A"/>
      <name val="Arial"/>
      <family val="2"/>
      <charset val="1"/>
    </font>
    <font>
      <sz val="10"/>
      <color rgb="FF00000A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FF6600"/>
        <bgColor rgb="FFFF9900"/>
      </patternFill>
    </fill>
    <fill>
      <patternFill patternType="solid">
        <fgColor rgb="FF99FFCC"/>
        <bgColor rgb="FFCCFF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8" activeCellId="0" sqref="B78"/>
    </sheetView>
  </sheetViews>
  <sheetFormatPr defaultRowHeight="12.75"/>
  <cols>
    <col collapsed="false" hidden="false" max="1" min="1" style="0" width="6.0765306122449"/>
    <col collapsed="false" hidden="false" max="2" min="2" style="0" width="43.469387755102"/>
    <col collapsed="false" hidden="false" max="3" min="3" style="0" width="9.17857142857143"/>
    <col collapsed="false" hidden="false" max="4" min="4" style="0" width="9.44897959183673"/>
    <col collapsed="false" hidden="false" max="6" min="5" style="0" width="6.88265306122449"/>
    <col collapsed="false" hidden="false" max="7" min="7" style="0" width="6.3469387755102"/>
    <col collapsed="false" hidden="false" max="9" min="8" style="0" width="6.88265306122449"/>
    <col collapsed="false" hidden="false" max="10" min="10" style="0" width="9.17857142857143"/>
    <col collapsed="false" hidden="false" max="11" min="11" style="0" width="13.3622448979592"/>
    <col collapsed="false" hidden="false" max="12" min="12" style="0" width="10.2602040816327"/>
    <col collapsed="false" hidden="false" max="13" min="13" style="0" width="10.1224489795918"/>
    <col collapsed="false" hidden="false" max="1025" min="14" style="0" width="8.36734693877551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2</v>
      </c>
      <c r="K1" s="5" t="s">
        <v>9</v>
      </c>
      <c r="L1" s="5" t="s">
        <v>10</v>
      </c>
      <c r="M1" s="3" t="s">
        <v>11</v>
      </c>
    </row>
    <row r="2" customFormat="false" ht="37.45" hidden="false" customHeight="false" outlineLevel="0" collapsed="false">
      <c r="A2" s="6" t="n">
        <v>1</v>
      </c>
      <c r="B2" s="7" t="s">
        <v>12</v>
      </c>
      <c r="C2" s="8" t="n">
        <f aca="false">J2</f>
        <v>0.378</v>
      </c>
      <c r="D2" s="8" t="n">
        <v>0.35</v>
      </c>
      <c r="E2" s="9" t="n">
        <v>0.32</v>
      </c>
      <c r="F2" s="9" t="n">
        <v>0.33</v>
      </c>
      <c r="G2" s="10" t="n">
        <v>0.4</v>
      </c>
      <c r="H2" s="10" t="n">
        <v>0.33</v>
      </c>
      <c r="I2" s="10" t="n">
        <v>0.51</v>
      </c>
      <c r="J2" s="11" t="n">
        <f aca="false">SUM(E2:I2)/5</f>
        <v>0.378</v>
      </c>
      <c r="K2" s="6" t="n">
        <f aca="false">_xlfn.STDEV.P(E2:I2)</f>
        <v>0.0719444229944198</v>
      </c>
      <c r="L2" s="12" t="n">
        <f aca="false">K2/J2</f>
        <v>0.190329161360899</v>
      </c>
      <c r="M2" s="8" t="n">
        <f aca="false">(C2*0.959)</f>
        <v>0.362502</v>
      </c>
    </row>
    <row r="3" customFormat="false" ht="25.45" hidden="false" customHeight="false" outlineLevel="0" collapsed="false">
      <c r="A3" s="6" t="n">
        <v>2</v>
      </c>
      <c r="B3" s="7" t="s">
        <v>13</v>
      </c>
      <c r="C3" s="8" t="n">
        <f aca="false">J3</f>
        <v>0.508</v>
      </c>
      <c r="D3" s="8" t="n">
        <v>0.48</v>
      </c>
      <c r="E3" s="9" t="n">
        <v>0.48</v>
      </c>
      <c r="F3" s="9" t="n">
        <v>0.56</v>
      </c>
      <c r="G3" s="10" t="n">
        <v>0.45</v>
      </c>
      <c r="H3" s="10" t="n">
        <v>0.5</v>
      </c>
      <c r="I3" s="10" t="n">
        <v>0.55</v>
      </c>
      <c r="J3" s="11" t="n">
        <f aca="false">SUM(E3:I3)/5</f>
        <v>0.508</v>
      </c>
      <c r="K3" s="6" t="n">
        <f aca="false">_xlfn.STDEV.P(E3:I3)</f>
        <v>0.0416653333119994</v>
      </c>
      <c r="L3" s="12" t="n">
        <f aca="false">K3/J3</f>
        <v>0.0820183726614161</v>
      </c>
      <c r="M3" s="8" t="n">
        <f aca="false">(C3*0.959)</f>
        <v>0.487172</v>
      </c>
    </row>
    <row r="4" customFormat="false" ht="25.45" hidden="false" customHeight="false" outlineLevel="0" collapsed="false">
      <c r="A4" s="6" t="n">
        <v>3</v>
      </c>
      <c r="B4" s="7" t="s">
        <v>14</v>
      </c>
      <c r="C4" s="8" t="n">
        <f aca="false">J4</f>
        <v>0.402</v>
      </c>
      <c r="D4" s="8" t="n">
        <v>0.34</v>
      </c>
      <c r="E4" s="9" t="n">
        <v>0.4</v>
      </c>
      <c r="F4" s="9" t="n">
        <v>0.3</v>
      </c>
      <c r="G4" s="10" t="n">
        <v>0.5</v>
      </c>
      <c r="H4" s="10" t="n">
        <v>0.51</v>
      </c>
      <c r="I4" s="10" t="n">
        <v>0.3</v>
      </c>
      <c r="J4" s="11" t="n">
        <f aca="false">SUM(E4:I4)/5</f>
        <v>0.402</v>
      </c>
      <c r="K4" s="6" t="n">
        <f aca="false">_xlfn.STDEV.P(E4:I4)</f>
        <v>0.0917387595294377</v>
      </c>
      <c r="L4" s="12" t="n">
        <f aca="false">K4/J4</f>
        <v>0.228205869476213</v>
      </c>
      <c r="M4" s="8" t="n">
        <f aca="false">(C4*0.959)</f>
        <v>0.385518</v>
      </c>
    </row>
    <row r="5" customFormat="false" ht="25.45" hidden="false" customHeight="false" outlineLevel="0" collapsed="false">
      <c r="A5" s="6" t="n">
        <v>4</v>
      </c>
      <c r="B5" s="7" t="s">
        <v>15</v>
      </c>
      <c r="C5" s="8" t="n">
        <f aca="false">J5</f>
        <v>1.158</v>
      </c>
      <c r="D5" s="8" t="n">
        <v>1.05</v>
      </c>
      <c r="E5" s="9" t="n">
        <v>1.26</v>
      </c>
      <c r="F5" s="9" t="n">
        <v>1</v>
      </c>
      <c r="G5" s="10" t="n">
        <v>1.31</v>
      </c>
      <c r="H5" s="10" t="n">
        <v>1.1</v>
      </c>
      <c r="I5" s="10" t="n">
        <v>1.12</v>
      </c>
      <c r="J5" s="11" t="n">
        <f aca="false">SUM(E5:I5)/5</f>
        <v>1.158</v>
      </c>
      <c r="K5" s="6" t="n">
        <f aca="false">_xlfn.STDEV.P(E5:I5)</f>
        <v>0.112498888883402</v>
      </c>
      <c r="L5" s="12" t="n">
        <f aca="false">K5/J5</f>
        <v>0.0971492995538876</v>
      </c>
      <c r="M5" s="8" t="n">
        <f aca="false">(C5*0.959)</f>
        <v>1.110522</v>
      </c>
    </row>
    <row r="6" customFormat="false" ht="25.45" hidden="false" customHeight="false" outlineLevel="0" collapsed="false">
      <c r="A6" s="6" t="n">
        <v>5</v>
      </c>
      <c r="B6" s="7" t="s">
        <v>16</v>
      </c>
      <c r="C6" s="8" t="n">
        <f aca="false">J6</f>
        <v>1.158</v>
      </c>
      <c r="D6" s="8" t="n">
        <v>1.05</v>
      </c>
      <c r="E6" s="9" t="n">
        <v>1.26</v>
      </c>
      <c r="F6" s="9" t="n">
        <v>1</v>
      </c>
      <c r="G6" s="10" t="n">
        <v>1.31</v>
      </c>
      <c r="H6" s="10" t="n">
        <v>1.1</v>
      </c>
      <c r="I6" s="10" t="n">
        <v>1.12</v>
      </c>
      <c r="J6" s="11" t="n">
        <f aca="false">SUM(E6:I6)/5</f>
        <v>1.158</v>
      </c>
      <c r="K6" s="6" t="n">
        <f aca="false">_xlfn.STDEV.P(E6:I6)</f>
        <v>0.112498888883402</v>
      </c>
      <c r="L6" s="12" t="n">
        <f aca="false">K6/J6</f>
        <v>0.0971492995538876</v>
      </c>
      <c r="M6" s="8" t="n">
        <f aca="false">(C6*0.959)</f>
        <v>1.110522</v>
      </c>
    </row>
    <row r="7" customFormat="false" ht="25.45" hidden="false" customHeight="false" outlineLevel="0" collapsed="false">
      <c r="A7" s="6" t="n">
        <v>6</v>
      </c>
      <c r="B7" s="7" t="s">
        <v>17</v>
      </c>
      <c r="C7" s="8" t="n">
        <f aca="false">J7</f>
        <v>0.946</v>
      </c>
      <c r="D7" s="8" t="n">
        <v>0.89</v>
      </c>
      <c r="E7" s="9" t="n">
        <v>0.76</v>
      </c>
      <c r="F7" s="9" t="n">
        <v>0.84</v>
      </c>
      <c r="G7" s="10" t="n">
        <v>1.1</v>
      </c>
      <c r="H7" s="10" t="n">
        <v>0.96</v>
      </c>
      <c r="I7" s="10" t="n">
        <v>1.07</v>
      </c>
      <c r="J7" s="11" t="n">
        <f aca="false">SUM(E7:I7)/5</f>
        <v>0.946</v>
      </c>
      <c r="K7" s="6" t="n">
        <f aca="false">_xlfn.STDEV.P(E7:I7)</f>
        <v>0.130476051442401</v>
      </c>
      <c r="L7" s="12" t="n">
        <f aca="false">K7/J7</f>
        <v>0.137923944442284</v>
      </c>
      <c r="M7" s="8" t="n">
        <f aca="false">(C7*0.959)</f>
        <v>0.907214</v>
      </c>
    </row>
    <row r="8" customFormat="false" ht="25.45" hidden="false" customHeight="false" outlineLevel="0" collapsed="false">
      <c r="A8" s="6" t="n">
        <v>7</v>
      </c>
      <c r="B8" s="7" t="s">
        <v>18</v>
      </c>
      <c r="C8" s="8" t="n">
        <f aca="false">J8</f>
        <v>0.946</v>
      </c>
      <c r="D8" s="8" t="n">
        <v>0.89</v>
      </c>
      <c r="E8" s="9" t="n">
        <v>0.76</v>
      </c>
      <c r="F8" s="9" t="n">
        <v>0.84</v>
      </c>
      <c r="G8" s="9" t="n">
        <v>1.1</v>
      </c>
      <c r="H8" s="9" t="n">
        <v>0.96</v>
      </c>
      <c r="I8" s="9" t="n">
        <v>1.07</v>
      </c>
      <c r="J8" s="11" t="n">
        <f aca="false">SUM(E8:I8)/5</f>
        <v>0.946</v>
      </c>
      <c r="K8" s="6" t="n">
        <f aca="false">_xlfn.STDEV.P(E8:I8)</f>
        <v>0.130476051442401</v>
      </c>
      <c r="L8" s="12" t="n">
        <f aca="false">K8/J8</f>
        <v>0.137923944442284</v>
      </c>
      <c r="M8" s="8" t="n">
        <f aca="false">(C8*0.959)</f>
        <v>0.907214</v>
      </c>
    </row>
    <row r="9" customFormat="false" ht="25.45" hidden="false" customHeight="false" outlineLevel="0" collapsed="false">
      <c r="A9" s="6" t="n">
        <v>8</v>
      </c>
      <c r="B9" s="7" t="s">
        <v>19</v>
      </c>
      <c r="C9" s="8" t="n">
        <f aca="false">J9</f>
        <v>0.946</v>
      </c>
      <c r="D9" s="8" t="n">
        <v>0.89</v>
      </c>
      <c r="E9" s="9" t="n">
        <v>0.76</v>
      </c>
      <c r="F9" s="9" t="n">
        <v>0.84</v>
      </c>
      <c r="G9" s="9" t="n">
        <v>1.1</v>
      </c>
      <c r="H9" s="9" t="n">
        <v>0.96</v>
      </c>
      <c r="I9" s="9" t="n">
        <v>1.07</v>
      </c>
      <c r="J9" s="11" t="n">
        <f aca="false">SUM(E9:I9)/5</f>
        <v>0.946</v>
      </c>
      <c r="K9" s="6" t="n">
        <f aca="false">_xlfn.STDEV.P(E9:I9)</f>
        <v>0.130476051442401</v>
      </c>
      <c r="L9" s="12" t="n">
        <f aca="false">K9/J9</f>
        <v>0.137923944442284</v>
      </c>
      <c r="M9" s="8" t="n">
        <f aca="false">(C9*0.959)</f>
        <v>0.907214</v>
      </c>
    </row>
    <row r="10" customFormat="false" ht="25.45" hidden="false" customHeight="false" outlineLevel="0" collapsed="false">
      <c r="A10" s="6" t="n">
        <v>9</v>
      </c>
      <c r="B10" s="7" t="s">
        <v>20</v>
      </c>
      <c r="C10" s="8" t="n">
        <f aca="false">J10</f>
        <v>2.616</v>
      </c>
      <c r="D10" s="8" t="n">
        <v>2.3</v>
      </c>
      <c r="E10" s="9" t="n">
        <v>2.38</v>
      </c>
      <c r="F10" s="9" t="n">
        <v>2.34</v>
      </c>
      <c r="G10" s="9" t="n">
        <v>3</v>
      </c>
      <c r="H10" s="9" t="n">
        <v>2.4</v>
      </c>
      <c r="I10" s="9" t="n">
        <v>2.96</v>
      </c>
      <c r="J10" s="11" t="n">
        <f aca="false">SUM(E10:I10)/5</f>
        <v>2.616</v>
      </c>
      <c r="K10" s="6" t="n">
        <f aca="false">_xlfn.STDEV.P(E10:I10)</f>
        <v>0.298100654142187</v>
      </c>
      <c r="L10" s="12" t="n">
        <f aca="false">K10/J10</f>
        <v>0.113952849442732</v>
      </c>
      <c r="M10" s="8" t="n">
        <f aca="false">(C10*0.959)</f>
        <v>2.508744</v>
      </c>
    </row>
    <row r="11" customFormat="false" ht="37.45" hidden="false" customHeight="false" outlineLevel="0" collapsed="false">
      <c r="A11" s="6" t="n">
        <v>10</v>
      </c>
      <c r="B11" s="7" t="s">
        <v>21</v>
      </c>
      <c r="C11" s="8" t="n">
        <f aca="false">J11</f>
        <v>3.105</v>
      </c>
      <c r="D11" s="8" t="n">
        <v>2.8</v>
      </c>
      <c r="E11" s="9" t="s">
        <v>22</v>
      </c>
      <c r="F11" s="9" t="n">
        <v>2</v>
      </c>
      <c r="G11" s="10" t="n">
        <v>3.52</v>
      </c>
      <c r="H11" s="10" t="n">
        <v>3.89</v>
      </c>
      <c r="I11" s="10" t="n">
        <v>3.01</v>
      </c>
      <c r="J11" s="11" t="n">
        <f aca="false">SUM(E11:I11)/4</f>
        <v>3.105</v>
      </c>
      <c r="K11" s="6" t="n">
        <f aca="false">_xlfn.STDEV.P(E11:I11)</f>
        <v>0.710369622098243</v>
      </c>
      <c r="L11" s="12" t="n">
        <f aca="false">K11/J11</f>
        <v>0.228782486988162</v>
      </c>
      <c r="M11" s="8" t="n">
        <f aca="false">(C11*0.959)</f>
        <v>2.977695</v>
      </c>
    </row>
    <row r="12" customFormat="false" ht="37.45" hidden="false" customHeight="false" outlineLevel="0" collapsed="false">
      <c r="A12" s="6" t="n">
        <v>11</v>
      </c>
      <c r="B12" s="7" t="s">
        <v>23</v>
      </c>
      <c r="C12" s="8" t="n">
        <f aca="false">J12</f>
        <v>4.086</v>
      </c>
      <c r="D12" s="8" t="n">
        <v>3.88</v>
      </c>
      <c r="E12" s="9" t="n">
        <v>2.6</v>
      </c>
      <c r="F12" s="9" t="n">
        <v>3.9</v>
      </c>
      <c r="G12" s="10" t="n">
        <v>4.79</v>
      </c>
      <c r="H12" s="10" t="n">
        <v>5</v>
      </c>
      <c r="I12" s="10" t="n">
        <v>4.14</v>
      </c>
      <c r="J12" s="11" t="n">
        <f aca="false">SUM(E12:I12)/5</f>
        <v>4.086</v>
      </c>
      <c r="K12" s="6" t="n">
        <f aca="false">_xlfn.STDEV.P(E12:I12)</f>
        <v>0.845780113268218</v>
      </c>
      <c r="L12" s="12" t="n">
        <f aca="false">K12/J12</f>
        <v>0.206994643482187</v>
      </c>
      <c r="M12" s="8" t="n">
        <f aca="false">(C12*0.959)</f>
        <v>3.918474</v>
      </c>
    </row>
    <row r="13" customFormat="false" ht="37.45" hidden="false" customHeight="false" outlineLevel="0" collapsed="false">
      <c r="A13" s="6" t="n">
        <v>12</v>
      </c>
      <c r="B13" s="7" t="s">
        <v>24</v>
      </c>
      <c r="C13" s="8" t="n">
        <f aca="false">J13</f>
        <v>4.308</v>
      </c>
      <c r="D13" s="8" t="n">
        <v>3.88</v>
      </c>
      <c r="E13" s="9" t="n">
        <v>3.7</v>
      </c>
      <c r="F13" s="9" t="n">
        <v>3.9</v>
      </c>
      <c r="G13" s="10" t="n">
        <v>4.74</v>
      </c>
      <c r="H13" s="10" t="n">
        <v>4.2</v>
      </c>
      <c r="I13" s="10" t="n">
        <v>5</v>
      </c>
      <c r="J13" s="11" t="n">
        <f aca="false">SUM(E13:I13)/5</f>
        <v>4.308</v>
      </c>
      <c r="K13" s="6" t="n">
        <f aca="false">_xlfn.STDEV.P(E13:I13)</f>
        <v>0.492601258626082</v>
      </c>
      <c r="L13" s="12" t="n">
        <f aca="false">K13/J13</f>
        <v>0.114345696059908</v>
      </c>
      <c r="M13" s="8" t="n">
        <f aca="false">(C13*0.959)</f>
        <v>4.131372</v>
      </c>
    </row>
    <row r="14" customFormat="false" ht="37.45" hidden="false" customHeight="false" outlineLevel="0" collapsed="false">
      <c r="A14" s="6" t="n">
        <v>13</v>
      </c>
      <c r="B14" s="7" t="s">
        <v>25</v>
      </c>
      <c r="C14" s="8" t="n">
        <f aca="false">J14</f>
        <v>0.996</v>
      </c>
      <c r="D14" s="8" t="n">
        <v>0.93</v>
      </c>
      <c r="E14" s="9" t="n">
        <v>1</v>
      </c>
      <c r="F14" s="9" t="n">
        <v>1</v>
      </c>
      <c r="G14" s="9" t="n">
        <v>1</v>
      </c>
      <c r="H14" s="9" t="n">
        <v>0.89</v>
      </c>
      <c r="I14" s="9" t="n">
        <v>1.09</v>
      </c>
      <c r="J14" s="11" t="n">
        <f aca="false">SUM(E14:I14)/5</f>
        <v>0.996</v>
      </c>
      <c r="K14" s="6" t="n">
        <f aca="false">_xlfn.STDEV.P(E14:I14)</f>
        <v>0.0634350061086148</v>
      </c>
      <c r="L14" s="12" t="n">
        <f aca="false">K14/J14</f>
        <v>0.063689765169292</v>
      </c>
      <c r="M14" s="8" t="n">
        <f aca="false">(C14*0.959)</f>
        <v>0.955164</v>
      </c>
    </row>
    <row r="15" customFormat="false" ht="25.45" hidden="false" customHeight="false" outlineLevel="0" collapsed="false">
      <c r="A15" s="6" t="n">
        <v>14</v>
      </c>
      <c r="B15" s="7" t="s">
        <v>26</v>
      </c>
      <c r="C15" s="8" t="n">
        <f aca="false">J15</f>
        <v>21.004</v>
      </c>
      <c r="D15" s="8" t="n">
        <v>18.93</v>
      </c>
      <c r="E15" s="9" t="n">
        <v>20</v>
      </c>
      <c r="F15" s="9" t="n">
        <v>23.54</v>
      </c>
      <c r="G15" s="10" t="n">
        <v>21.15</v>
      </c>
      <c r="H15" s="10" t="n">
        <v>20.97</v>
      </c>
      <c r="I15" s="10" t="n">
        <v>19.36</v>
      </c>
      <c r="J15" s="11" t="n">
        <f aca="false">SUM(E15:I15)/5</f>
        <v>21.004</v>
      </c>
      <c r="K15" s="6" t="n">
        <f aca="false">_xlfn.STDEV.P(E15:I15)</f>
        <v>1.42579942488416</v>
      </c>
      <c r="L15" s="12" t="n">
        <f aca="false">K15/J15</f>
        <v>0.0678822807505313</v>
      </c>
      <c r="M15" s="8" t="n">
        <f aca="false">(C15*0.959)</f>
        <v>20.142836</v>
      </c>
    </row>
    <row r="16" customFormat="false" ht="25.45" hidden="false" customHeight="false" outlineLevel="0" collapsed="false">
      <c r="A16" s="6" t="n">
        <v>15</v>
      </c>
      <c r="B16" s="7" t="s">
        <v>27</v>
      </c>
      <c r="C16" s="8" t="n">
        <f aca="false">J16</f>
        <v>3.404</v>
      </c>
      <c r="D16" s="8" t="n">
        <v>3.2</v>
      </c>
      <c r="E16" s="9" t="n">
        <v>3.55</v>
      </c>
      <c r="F16" s="9" t="n">
        <v>3.56</v>
      </c>
      <c r="G16" s="10" t="n">
        <v>3.35</v>
      </c>
      <c r="H16" s="10" t="n">
        <v>3.11</v>
      </c>
      <c r="I16" s="10" t="n">
        <v>3.45</v>
      </c>
      <c r="J16" s="11" t="n">
        <f aca="false">SUM(E16:I16)/5</f>
        <v>3.404</v>
      </c>
      <c r="K16" s="6" t="n">
        <f aca="false">_xlfn.STDEV.P(E16:I16)</f>
        <v>0.165601932355876</v>
      </c>
      <c r="L16" s="12" t="n">
        <f aca="false">K16/J16</f>
        <v>0.0486492163207625</v>
      </c>
      <c r="M16" s="8" t="n">
        <f aca="false">(C16*0.959)</f>
        <v>3.264436</v>
      </c>
    </row>
    <row r="17" customFormat="false" ht="25.45" hidden="false" customHeight="false" outlineLevel="0" collapsed="false">
      <c r="A17" s="6" t="n">
        <v>16</v>
      </c>
      <c r="B17" s="13" t="s">
        <v>28</v>
      </c>
      <c r="C17" s="8" t="n">
        <f aca="false">J17</f>
        <v>3.636</v>
      </c>
      <c r="D17" s="8" t="n">
        <v>3.12</v>
      </c>
      <c r="E17" s="9" t="n">
        <v>3.25</v>
      </c>
      <c r="F17" s="9" t="n">
        <v>3.76</v>
      </c>
      <c r="G17" s="10" t="n">
        <v>3.6</v>
      </c>
      <c r="H17" s="10" t="n">
        <v>4.1</v>
      </c>
      <c r="I17" s="10" t="n">
        <v>3.47</v>
      </c>
      <c r="J17" s="11" t="n">
        <f aca="false">SUM(E17:I17)/5</f>
        <v>3.636</v>
      </c>
      <c r="K17" s="6" t="n">
        <f aca="false">_xlfn.STDEV.P(E17:I17)</f>
        <v>0.285839115587772</v>
      </c>
      <c r="L17" s="12" t="n">
        <f aca="false">K17/J17</f>
        <v>0.0786136181484523</v>
      </c>
      <c r="M17" s="8" t="n">
        <f aca="false">(C17*0.959)</f>
        <v>3.486924</v>
      </c>
    </row>
    <row r="18" customFormat="false" ht="25.45" hidden="false" customHeight="false" outlineLevel="0" collapsed="false">
      <c r="A18" s="6" t="n">
        <v>17</v>
      </c>
      <c r="B18" s="13" t="s">
        <v>29</v>
      </c>
      <c r="C18" s="8" t="n">
        <f aca="false">J18</f>
        <v>3.804</v>
      </c>
      <c r="D18" s="8" t="n">
        <v>3.51</v>
      </c>
      <c r="E18" s="9" t="n">
        <v>3.99</v>
      </c>
      <c r="F18" s="9" t="n">
        <v>3.76</v>
      </c>
      <c r="G18" s="10" t="n">
        <v>3.6</v>
      </c>
      <c r="H18" s="10" t="n">
        <v>4.1</v>
      </c>
      <c r="I18" s="10" t="n">
        <v>3.57</v>
      </c>
      <c r="J18" s="11" t="n">
        <f aca="false">SUM(E18:I18)/5</f>
        <v>3.804</v>
      </c>
      <c r="K18" s="6" t="n">
        <f aca="false">_xlfn.STDEV.P(E18:I18)</f>
        <v>0.210009523593574</v>
      </c>
      <c r="L18" s="12" t="n">
        <f aca="false">K18/J18</f>
        <v>0.0552075508921067</v>
      </c>
      <c r="M18" s="8" t="n">
        <f aca="false">(C18*0.959)</f>
        <v>3.648036</v>
      </c>
    </row>
    <row r="19" customFormat="false" ht="25.45" hidden="false" customHeight="false" outlineLevel="0" collapsed="false">
      <c r="A19" s="6" t="n">
        <v>18</v>
      </c>
      <c r="B19" s="7" t="s">
        <v>30</v>
      </c>
      <c r="C19" s="8" t="n">
        <f aca="false">J19</f>
        <v>25.616</v>
      </c>
      <c r="D19" s="8" t="n">
        <v>24.26</v>
      </c>
      <c r="E19" s="9" t="n">
        <v>23.8</v>
      </c>
      <c r="F19" s="9" t="n">
        <v>32</v>
      </c>
      <c r="G19" s="10" t="n">
        <v>26.9</v>
      </c>
      <c r="H19" s="10" t="n">
        <v>26.2</v>
      </c>
      <c r="I19" s="10" t="n">
        <v>19.18</v>
      </c>
      <c r="J19" s="11" t="n">
        <f aca="false">SUM(E19:I19)/5</f>
        <v>25.616</v>
      </c>
      <c r="K19" s="6" t="n">
        <f aca="false">_xlfn.STDEV.P(E19:I19)</f>
        <v>4.18246625808266</v>
      </c>
      <c r="L19" s="12" t="n">
        <f aca="false">K19/J19</f>
        <v>0.163275540993233</v>
      </c>
      <c r="M19" s="8" t="n">
        <f aca="false">(C19*0.959)</f>
        <v>24.565744</v>
      </c>
    </row>
    <row r="20" customFormat="false" ht="25.45" hidden="false" customHeight="false" outlineLevel="0" collapsed="false">
      <c r="A20" s="6" t="n">
        <v>19</v>
      </c>
      <c r="B20" s="7" t="s">
        <v>31</v>
      </c>
      <c r="C20" s="8" t="n">
        <f aca="false">J20</f>
        <v>1.48</v>
      </c>
      <c r="D20" s="8" t="n">
        <v>1.4</v>
      </c>
      <c r="E20" s="9" t="n">
        <v>1.5</v>
      </c>
      <c r="F20" s="9" t="n">
        <v>1.46</v>
      </c>
      <c r="G20" s="10" t="n">
        <v>1.5</v>
      </c>
      <c r="H20" s="10" t="n">
        <v>1.48</v>
      </c>
      <c r="I20" s="10" t="n">
        <v>1.46</v>
      </c>
      <c r="J20" s="11" t="n">
        <f aca="false">SUM(E20:I20)/5</f>
        <v>1.48</v>
      </c>
      <c r="K20" s="6" t="n">
        <f aca="false">_xlfn.STDEV.P(E20:I20)</f>
        <v>0.0178885438199983</v>
      </c>
      <c r="L20" s="12" t="n">
        <f aca="false">K20/J20</f>
        <v>0.0120868539324313</v>
      </c>
      <c r="M20" s="8" t="n">
        <f aca="false">(C20*0.959)</f>
        <v>1.41932</v>
      </c>
    </row>
    <row r="21" customFormat="false" ht="25.45" hidden="false" customHeight="false" outlineLevel="0" collapsed="false">
      <c r="A21" s="6" t="n">
        <v>20</v>
      </c>
      <c r="B21" s="7" t="s">
        <v>32</v>
      </c>
      <c r="C21" s="8" t="n">
        <f aca="false">J21</f>
        <v>1.48</v>
      </c>
      <c r="D21" s="8" t="n">
        <v>1.4</v>
      </c>
      <c r="E21" s="9" t="n">
        <v>1.5</v>
      </c>
      <c r="F21" s="9" t="n">
        <v>1.46</v>
      </c>
      <c r="G21" s="10" t="n">
        <v>1.5</v>
      </c>
      <c r="H21" s="10" t="n">
        <v>1.48</v>
      </c>
      <c r="I21" s="10" t="n">
        <v>1.46</v>
      </c>
      <c r="J21" s="11" t="n">
        <f aca="false">SUM(E21:I21)/5</f>
        <v>1.48</v>
      </c>
      <c r="K21" s="6" t="n">
        <f aca="false">_xlfn.STDEV.P(E21:I21)</f>
        <v>0.0178885438199983</v>
      </c>
      <c r="L21" s="12" t="n">
        <f aca="false">K21/J21</f>
        <v>0.0120868539324313</v>
      </c>
      <c r="M21" s="8" t="n">
        <f aca="false">(C21*0.959)</f>
        <v>1.41932</v>
      </c>
    </row>
    <row r="22" customFormat="false" ht="25.45" hidden="false" customHeight="false" outlineLevel="0" collapsed="false">
      <c r="A22" s="6" t="n">
        <v>21</v>
      </c>
      <c r="B22" s="7" t="s">
        <v>33</v>
      </c>
      <c r="C22" s="8" t="n">
        <f aca="false">J22</f>
        <v>1.48</v>
      </c>
      <c r="D22" s="8" t="n">
        <v>1.4</v>
      </c>
      <c r="E22" s="9" t="n">
        <v>1.5</v>
      </c>
      <c r="F22" s="9" t="n">
        <v>1.46</v>
      </c>
      <c r="G22" s="10" t="n">
        <v>1.5</v>
      </c>
      <c r="H22" s="10" t="n">
        <v>1.48</v>
      </c>
      <c r="I22" s="10" t="n">
        <v>1.46</v>
      </c>
      <c r="J22" s="11" t="n">
        <f aca="false">SUM(E22:I22)/5</f>
        <v>1.48</v>
      </c>
      <c r="K22" s="6" t="n">
        <f aca="false">_xlfn.STDEV.P(E22:I22)</f>
        <v>0.0178885438199983</v>
      </c>
      <c r="L22" s="12" t="n">
        <f aca="false">K22/J22</f>
        <v>0.0120868539324313</v>
      </c>
      <c r="M22" s="8" t="n">
        <f aca="false">(C22*0.959)</f>
        <v>1.41932</v>
      </c>
    </row>
    <row r="23" customFormat="false" ht="25.45" hidden="false" customHeight="false" outlineLevel="0" collapsed="false">
      <c r="A23" s="6" t="n">
        <v>22</v>
      </c>
      <c r="B23" s="7" t="s">
        <v>34</v>
      </c>
      <c r="C23" s="8" t="n">
        <f aca="false">J23</f>
        <v>4.376</v>
      </c>
      <c r="D23" s="8" t="n">
        <v>4.12</v>
      </c>
      <c r="E23" s="9" t="n">
        <v>4.4</v>
      </c>
      <c r="F23" s="9" t="n">
        <v>4.1</v>
      </c>
      <c r="G23" s="10" t="n">
        <v>4.1</v>
      </c>
      <c r="H23" s="10" t="n">
        <v>5</v>
      </c>
      <c r="I23" s="10" t="n">
        <v>4.28</v>
      </c>
      <c r="J23" s="11" t="n">
        <f aca="false">SUM(E23:I23)/5</f>
        <v>4.376</v>
      </c>
      <c r="K23" s="6" t="n">
        <f aca="false">_xlfn.STDEV.P(E23:I23)</f>
        <v>0.332120460074353</v>
      </c>
      <c r="L23" s="12" t="n">
        <f aca="false">K23/J23</f>
        <v>0.0758959003826219</v>
      </c>
      <c r="M23" s="8" t="n">
        <f aca="false">(C23*0.959)</f>
        <v>4.196584</v>
      </c>
    </row>
    <row r="24" customFormat="false" ht="25.45" hidden="false" customHeight="false" outlineLevel="0" collapsed="false">
      <c r="A24" s="6" t="n">
        <v>23</v>
      </c>
      <c r="B24" s="7" t="s">
        <v>35</v>
      </c>
      <c r="C24" s="8" t="n">
        <f aca="false">J24</f>
        <v>4.376</v>
      </c>
      <c r="D24" s="8" t="n">
        <v>4.12</v>
      </c>
      <c r="E24" s="9" t="n">
        <v>4.4</v>
      </c>
      <c r="F24" s="9" t="n">
        <v>4.1</v>
      </c>
      <c r="G24" s="10" t="n">
        <v>4.1</v>
      </c>
      <c r="H24" s="10" t="n">
        <v>5</v>
      </c>
      <c r="I24" s="10" t="n">
        <v>4.28</v>
      </c>
      <c r="J24" s="11" t="n">
        <f aca="false">SUM(E24:I24)/5</f>
        <v>4.376</v>
      </c>
      <c r="K24" s="6" t="n">
        <f aca="false">_xlfn.STDEV.P(E24:I24)</f>
        <v>0.332120460074353</v>
      </c>
      <c r="L24" s="12" t="n">
        <f aca="false">K24/J24</f>
        <v>0.0758959003826219</v>
      </c>
      <c r="M24" s="8" t="n">
        <f aca="false">(C24*0.959)</f>
        <v>4.196584</v>
      </c>
    </row>
    <row r="25" customFormat="false" ht="25.45" hidden="false" customHeight="false" outlineLevel="0" collapsed="false">
      <c r="A25" s="6" t="n">
        <v>24</v>
      </c>
      <c r="B25" s="7" t="s">
        <v>36</v>
      </c>
      <c r="C25" s="8" t="n">
        <f aca="false">J25</f>
        <v>3.444</v>
      </c>
      <c r="D25" s="8" t="n">
        <v>2.63</v>
      </c>
      <c r="E25" s="9" t="n">
        <v>2.29</v>
      </c>
      <c r="F25" s="9" t="n">
        <v>2.9</v>
      </c>
      <c r="G25" s="10" t="n">
        <v>3.43</v>
      </c>
      <c r="H25" s="10" t="n">
        <v>3.8</v>
      </c>
      <c r="I25" s="10" t="n">
        <v>4.8</v>
      </c>
      <c r="J25" s="11" t="n">
        <f aca="false">SUM(E25:I25)/5</f>
        <v>3.444</v>
      </c>
      <c r="K25" s="6" t="n">
        <f aca="false">_xlfn.STDEV.P(E25:I25)</f>
        <v>0.84774052634046</v>
      </c>
      <c r="L25" s="12" t="n">
        <f aca="false">K25/J25</f>
        <v>0.246149978612212</v>
      </c>
      <c r="M25" s="8" t="n">
        <f aca="false">(C25*0.959)</f>
        <v>3.302796</v>
      </c>
    </row>
    <row r="26" customFormat="false" ht="25.45" hidden="false" customHeight="false" outlineLevel="0" collapsed="false">
      <c r="A26" s="6" t="n">
        <v>25</v>
      </c>
      <c r="B26" s="7" t="s">
        <v>37</v>
      </c>
      <c r="C26" s="8" t="n">
        <f aca="false">J26</f>
        <v>3.444</v>
      </c>
      <c r="D26" s="8" t="n">
        <v>2.66</v>
      </c>
      <c r="E26" s="9" t="n">
        <v>2.29</v>
      </c>
      <c r="F26" s="9" t="n">
        <v>2.9</v>
      </c>
      <c r="G26" s="10" t="n">
        <v>3.43</v>
      </c>
      <c r="H26" s="10" t="n">
        <v>3.8</v>
      </c>
      <c r="I26" s="10" t="n">
        <v>4.8</v>
      </c>
      <c r="J26" s="11" t="n">
        <f aca="false">SUM(E26:I26)/5</f>
        <v>3.444</v>
      </c>
      <c r="K26" s="6" t="n">
        <f aca="false">_xlfn.STDEV.P(E26:I26)</f>
        <v>0.84774052634046</v>
      </c>
      <c r="L26" s="12" t="n">
        <f aca="false">K26/J26</f>
        <v>0.246149978612212</v>
      </c>
      <c r="M26" s="8" t="n">
        <f aca="false">(C26*0.959)</f>
        <v>3.302796</v>
      </c>
    </row>
    <row r="27" customFormat="false" ht="25.45" hidden="false" customHeight="false" outlineLevel="0" collapsed="false">
      <c r="A27" s="6" t="n">
        <v>26</v>
      </c>
      <c r="B27" s="7" t="s">
        <v>38</v>
      </c>
      <c r="C27" s="8" t="n">
        <f aca="false">J27</f>
        <v>5.324</v>
      </c>
      <c r="D27" s="8" t="n">
        <v>3.36</v>
      </c>
      <c r="E27" s="9" t="n">
        <v>3.92</v>
      </c>
      <c r="F27" s="9" t="n">
        <v>4.95</v>
      </c>
      <c r="G27" s="9" t="n">
        <v>4.29</v>
      </c>
      <c r="H27" s="9" t="n">
        <v>7.3</v>
      </c>
      <c r="I27" s="9" t="n">
        <v>6.16</v>
      </c>
      <c r="J27" s="11" t="n">
        <f aca="false">SUM(E27:I27)/5</f>
        <v>5.324</v>
      </c>
      <c r="K27" s="6" t="n">
        <f aca="false">_xlfn.STDEV.P(E27:I27)</f>
        <v>1.24769547566704</v>
      </c>
      <c r="L27" s="12" t="n">
        <f aca="false">K27/J27</f>
        <v>0.234353019471645</v>
      </c>
      <c r="M27" s="8" t="n">
        <f aca="false">(C27*0.959)</f>
        <v>5.105716</v>
      </c>
    </row>
    <row r="28" customFormat="false" ht="37.45" hidden="false" customHeight="false" outlineLevel="0" collapsed="false">
      <c r="A28" s="6" t="n">
        <v>27</v>
      </c>
      <c r="B28" s="7" t="s">
        <v>39</v>
      </c>
      <c r="C28" s="8" t="n">
        <f aca="false">J28</f>
        <v>5.324</v>
      </c>
      <c r="D28" s="8" t="n">
        <v>3.36</v>
      </c>
      <c r="E28" s="9" t="n">
        <v>3.92</v>
      </c>
      <c r="F28" s="9" t="n">
        <v>4.95</v>
      </c>
      <c r="G28" s="9" t="n">
        <v>4.29</v>
      </c>
      <c r="H28" s="9" t="n">
        <v>7.3</v>
      </c>
      <c r="I28" s="9" t="n">
        <v>6.16</v>
      </c>
      <c r="J28" s="11" t="n">
        <f aca="false">SUM(E28:I28)/5</f>
        <v>5.324</v>
      </c>
      <c r="K28" s="6" t="n">
        <f aca="false">_xlfn.STDEV.P(E28:I28)</f>
        <v>1.24769547566704</v>
      </c>
      <c r="L28" s="12" t="n">
        <f aca="false">K28/J28</f>
        <v>0.234353019471645</v>
      </c>
      <c r="M28" s="8" t="n">
        <f aca="false">(C28*0.959)</f>
        <v>5.105716</v>
      </c>
    </row>
    <row r="29" customFormat="false" ht="37.45" hidden="false" customHeight="false" outlineLevel="0" collapsed="false">
      <c r="A29" s="6" t="n">
        <v>28</v>
      </c>
      <c r="B29" s="7" t="s">
        <v>40</v>
      </c>
      <c r="C29" s="8" t="n">
        <f aca="false">J29</f>
        <v>5.324</v>
      </c>
      <c r="D29" s="8" t="n">
        <v>3.36</v>
      </c>
      <c r="E29" s="9" t="n">
        <v>3.92</v>
      </c>
      <c r="F29" s="9" t="n">
        <v>4.95</v>
      </c>
      <c r="G29" s="9" t="n">
        <v>4.29</v>
      </c>
      <c r="H29" s="9" t="n">
        <v>7.3</v>
      </c>
      <c r="I29" s="9" t="n">
        <v>6.16</v>
      </c>
      <c r="J29" s="11" t="n">
        <f aca="false">SUM(E29:I29)/5</f>
        <v>5.324</v>
      </c>
      <c r="K29" s="6" t="n">
        <f aca="false">_xlfn.STDEV.P(E29:I29)</f>
        <v>1.24769547566704</v>
      </c>
      <c r="L29" s="12" t="n">
        <f aca="false">K29/J29</f>
        <v>0.234353019471645</v>
      </c>
      <c r="M29" s="8" t="n">
        <f aca="false">(C29*0.959)</f>
        <v>5.105716</v>
      </c>
    </row>
    <row r="30" customFormat="false" ht="25.45" hidden="false" customHeight="false" outlineLevel="0" collapsed="false">
      <c r="A30" s="6" t="n">
        <v>29</v>
      </c>
      <c r="B30" s="7" t="s">
        <v>41</v>
      </c>
      <c r="C30" s="8" t="n">
        <f aca="false">J30</f>
        <v>4.216</v>
      </c>
      <c r="D30" s="8" t="n">
        <v>3.85</v>
      </c>
      <c r="E30" s="9" t="n">
        <v>4.9</v>
      </c>
      <c r="F30" s="9" t="n">
        <v>3.8</v>
      </c>
      <c r="G30" s="9" t="n">
        <v>4.82</v>
      </c>
      <c r="H30" s="9" t="n">
        <v>3.6</v>
      </c>
      <c r="I30" s="9" t="n">
        <v>3.96</v>
      </c>
      <c r="J30" s="11" t="n">
        <f aca="false">SUM(E30:I30)/5</f>
        <v>4.216</v>
      </c>
      <c r="K30" s="6" t="n">
        <f aca="false">_xlfn.STDEV.P(E30:I30)</f>
        <v>0.538650164763736</v>
      </c>
      <c r="L30" s="12" t="n">
        <f aca="false">K30/J30</f>
        <v>0.12776332181303</v>
      </c>
      <c r="M30" s="8" t="n">
        <f aca="false">(C30*0.959)</f>
        <v>4.043144</v>
      </c>
    </row>
    <row r="31" customFormat="false" ht="25.45" hidden="false" customHeight="false" outlineLevel="0" collapsed="false">
      <c r="A31" s="6" t="n">
        <v>30</v>
      </c>
      <c r="B31" s="7" t="s">
        <v>42</v>
      </c>
      <c r="C31" s="8" t="n">
        <f aca="false">J31</f>
        <v>15.342</v>
      </c>
      <c r="D31" s="8" t="n">
        <v>14.14</v>
      </c>
      <c r="E31" s="9" t="n">
        <v>12.58</v>
      </c>
      <c r="F31" s="9" t="n">
        <v>17.33</v>
      </c>
      <c r="G31" s="9" t="n">
        <v>17.9</v>
      </c>
      <c r="H31" s="9" t="n">
        <v>14.1</v>
      </c>
      <c r="I31" s="9" t="n">
        <v>14.8</v>
      </c>
      <c r="J31" s="11" t="n">
        <f aca="false">SUM(E31:I31)/5</f>
        <v>15.342</v>
      </c>
      <c r="K31" s="6" t="n">
        <f aca="false">_xlfn.STDEV.P(E31:I31)</f>
        <v>1.99802302289038</v>
      </c>
      <c r="L31" s="12" t="n">
        <f aca="false">K31/J31</f>
        <v>0.130232239792099</v>
      </c>
      <c r="M31" s="8" t="n">
        <f aca="false">(C31*0.959)</f>
        <v>14.712978</v>
      </c>
    </row>
    <row r="32" customFormat="false" ht="37.45" hidden="false" customHeight="false" outlineLevel="0" collapsed="false">
      <c r="A32" s="14" t="n">
        <v>31</v>
      </c>
      <c r="B32" s="15" t="s">
        <v>43</v>
      </c>
      <c r="C32" s="16" t="n">
        <f aca="false">J32</f>
        <v>4.2275</v>
      </c>
      <c r="D32" s="8" t="n">
        <v>3.04</v>
      </c>
      <c r="E32" s="9" t="n">
        <v>4.16</v>
      </c>
      <c r="F32" s="9" t="n">
        <v>4.32</v>
      </c>
      <c r="G32" s="9" t="s">
        <v>22</v>
      </c>
      <c r="H32" s="9" t="n">
        <v>4.14</v>
      </c>
      <c r="I32" s="9" t="n">
        <v>4.29</v>
      </c>
      <c r="J32" s="11" t="n">
        <f aca="false">SUM(E32:I32)/4</f>
        <v>4.2275</v>
      </c>
      <c r="K32" s="6" t="n">
        <f aca="false">_xlfn.STDEV.P(E32:I32)</f>
        <v>0.0785413903620252</v>
      </c>
      <c r="L32" s="12" t="n">
        <f aca="false">K32/J32</f>
        <v>0.0185786848875281</v>
      </c>
      <c r="M32" s="8" t="n">
        <f aca="false">(C32*0.959)</f>
        <v>4.0541725</v>
      </c>
    </row>
    <row r="33" customFormat="false" ht="37.45" hidden="false" customHeight="false" outlineLevel="0" collapsed="false">
      <c r="A33" s="6" t="n">
        <v>32</v>
      </c>
      <c r="B33" s="7" t="s">
        <v>44</v>
      </c>
      <c r="C33" s="8" t="n">
        <f aca="false">J33</f>
        <v>10.93</v>
      </c>
      <c r="D33" s="8" t="n">
        <v>10.4</v>
      </c>
      <c r="E33" s="9" t="n">
        <v>8.1</v>
      </c>
      <c r="F33" s="9" t="n">
        <v>12</v>
      </c>
      <c r="G33" s="9" t="n">
        <v>12.89</v>
      </c>
      <c r="H33" s="9" t="n">
        <v>9.14</v>
      </c>
      <c r="I33" s="9" t="n">
        <v>12.52</v>
      </c>
      <c r="J33" s="11" t="n">
        <f aca="false">SUM(E33:I33)/5</f>
        <v>10.93</v>
      </c>
      <c r="K33" s="6" t="n">
        <f aca="false">_xlfn.STDEV.P(E33:I33)</f>
        <v>1.93533459639412</v>
      </c>
      <c r="L33" s="12" t="n">
        <f aca="false">K33/J33</f>
        <v>0.177066294272106</v>
      </c>
      <c r="M33" s="8" t="n">
        <f aca="false">(C33*0.959)</f>
        <v>10.48187</v>
      </c>
    </row>
    <row r="34" customFormat="false" ht="37.45" hidden="false" customHeight="false" outlineLevel="0" collapsed="false">
      <c r="A34" s="6" t="n">
        <v>33</v>
      </c>
      <c r="B34" s="7" t="s">
        <v>45</v>
      </c>
      <c r="C34" s="8" t="n">
        <f aca="false">J34</f>
        <v>10.93</v>
      </c>
      <c r="D34" s="8" t="n">
        <v>10.4</v>
      </c>
      <c r="E34" s="9" t="n">
        <v>8.1</v>
      </c>
      <c r="F34" s="9" t="n">
        <v>12</v>
      </c>
      <c r="G34" s="9" t="n">
        <v>12.89</v>
      </c>
      <c r="H34" s="9" t="n">
        <v>9.14</v>
      </c>
      <c r="I34" s="9" t="n">
        <v>12.52</v>
      </c>
      <c r="J34" s="11" t="n">
        <f aca="false">SUM(E34:I34)/5</f>
        <v>10.93</v>
      </c>
      <c r="K34" s="6" t="n">
        <f aca="false">_xlfn.STDEV.P(E34:I34)</f>
        <v>1.93533459639412</v>
      </c>
      <c r="L34" s="12" t="n">
        <f aca="false">K34/J34</f>
        <v>0.177066294272106</v>
      </c>
      <c r="M34" s="8" t="n">
        <f aca="false">(C34*0.959)</f>
        <v>10.48187</v>
      </c>
    </row>
    <row r="35" customFormat="false" ht="37.45" hidden="false" customHeight="false" outlineLevel="0" collapsed="false">
      <c r="A35" s="6" t="n">
        <v>34</v>
      </c>
      <c r="B35" s="7" t="s">
        <v>46</v>
      </c>
      <c r="C35" s="8" t="n">
        <f aca="false">J35</f>
        <v>10.93</v>
      </c>
      <c r="D35" s="8" t="n">
        <v>10.4</v>
      </c>
      <c r="E35" s="9" t="n">
        <v>8.1</v>
      </c>
      <c r="F35" s="9" t="n">
        <v>12</v>
      </c>
      <c r="G35" s="9" t="n">
        <v>12.89</v>
      </c>
      <c r="H35" s="9" t="n">
        <v>9.14</v>
      </c>
      <c r="I35" s="9" t="n">
        <v>12.52</v>
      </c>
      <c r="J35" s="11" t="n">
        <f aca="false">SUM(E35:I35)/5</f>
        <v>10.93</v>
      </c>
      <c r="K35" s="6" t="n">
        <f aca="false">_xlfn.STDEV.P(E35:I35)</f>
        <v>1.93533459639412</v>
      </c>
      <c r="L35" s="12" t="n">
        <f aca="false">K35/J35</f>
        <v>0.177066294272106</v>
      </c>
      <c r="M35" s="8" t="n">
        <f aca="false">(C35*0.959)</f>
        <v>10.48187</v>
      </c>
    </row>
    <row r="36" customFormat="false" ht="37.45" hidden="false" customHeight="false" outlineLevel="0" collapsed="false">
      <c r="A36" s="6" t="n">
        <v>35</v>
      </c>
      <c r="B36" s="7" t="s">
        <v>47</v>
      </c>
      <c r="C36" s="8" t="n">
        <f aca="false">J36</f>
        <v>10.93</v>
      </c>
      <c r="D36" s="8" t="n">
        <v>9.93</v>
      </c>
      <c r="E36" s="9" t="n">
        <v>8.1</v>
      </c>
      <c r="F36" s="9" t="n">
        <v>12</v>
      </c>
      <c r="G36" s="9" t="n">
        <v>12.89</v>
      </c>
      <c r="H36" s="9" t="n">
        <v>9.14</v>
      </c>
      <c r="I36" s="9" t="n">
        <v>12.52</v>
      </c>
      <c r="J36" s="11" t="n">
        <f aca="false">SUM(E36:I36)/5</f>
        <v>10.93</v>
      </c>
      <c r="K36" s="6" t="n">
        <f aca="false">_xlfn.STDEV.P(E36:I36)</f>
        <v>1.93533459639412</v>
      </c>
      <c r="L36" s="12" t="n">
        <f aca="false">K36/J36</f>
        <v>0.177066294272106</v>
      </c>
      <c r="M36" s="8" t="n">
        <f aca="false">(C36*0.959)</f>
        <v>10.48187</v>
      </c>
    </row>
    <row r="37" customFormat="false" ht="25.45" hidden="false" customHeight="false" outlineLevel="0" collapsed="false">
      <c r="A37" s="6" t="n">
        <v>36</v>
      </c>
      <c r="B37" s="7" t="s">
        <v>48</v>
      </c>
      <c r="C37" s="8" t="n">
        <f aca="false">J37</f>
        <v>7.692</v>
      </c>
      <c r="D37" s="8" t="n">
        <v>7.32</v>
      </c>
      <c r="E37" s="9" t="n">
        <v>8.04</v>
      </c>
      <c r="F37" s="9" t="n">
        <v>6.28</v>
      </c>
      <c r="G37" s="9" t="n">
        <v>7.74</v>
      </c>
      <c r="H37" s="9" t="n">
        <v>8.4</v>
      </c>
      <c r="I37" s="9" t="n">
        <v>8</v>
      </c>
      <c r="J37" s="11" t="n">
        <f aca="false">SUM(E37:I37)/5</f>
        <v>7.692</v>
      </c>
      <c r="K37" s="6" t="n">
        <f aca="false">_xlfn.STDEV.P(E37:I37)</f>
        <v>0.736651885221235</v>
      </c>
      <c r="L37" s="12" t="n">
        <f aca="false">K37/J37</f>
        <v>0.0957685758217934</v>
      </c>
      <c r="M37" s="8" t="n">
        <f aca="false">(C37*0.959)</f>
        <v>7.376628</v>
      </c>
    </row>
    <row r="38" customFormat="false" ht="25.45" hidden="false" customHeight="false" outlineLevel="0" collapsed="false">
      <c r="A38" s="6" t="n">
        <v>37</v>
      </c>
      <c r="B38" s="7" t="s">
        <v>49</v>
      </c>
      <c r="C38" s="8" t="n">
        <f aca="false">J38</f>
        <v>7.692</v>
      </c>
      <c r="D38" s="8" t="n">
        <v>7.32</v>
      </c>
      <c r="E38" s="9" t="n">
        <v>8.04</v>
      </c>
      <c r="F38" s="9" t="n">
        <v>6.28</v>
      </c>
      <c r="G38" s="9" t="n">
        <v>7.74</v>
      </c>
      <c r="H38" s="9" t="n">
        <v>8.4</v>
      </c>
      <c r="I38" s="9" t="n">
        <v>8</v>
      </c>
      <c r="J38" s="11" t="n">
        <f aca="false">SUM(E38:I38)/5</f>
        <v>7.692</v>
      </c>
      <c r="K38" s="6" t="n">
        <f aca="false">_xlfn.STDEV.P(E38:I38)</f>
        <v>0.736651885221235</v>
      </c>
      <c r="L38" s="12" t="n">
        <f aca="false">K38/J38</f>
        <v>0.0957685758217934</v>
      </c>
      <c r="M38" s="8" t="n">
        <f aca="false">(C38*0.959)</f>
        <v>7.376628</v>
      </c>
    </row>
    <row r="39" customFormat="false" ht="25.45" hidden="false" customHeight="false" outlineLevel="0" collapsed="false">
      <c r="A39" s="6" t="n">
        <v>38</v>
      </c>
      <c r="B39" s="7" t="s">
        <v>50</v>
      </c>
      <c r="C39" s="8" t="n">
        <f aca="false">J39</f>
        <v>7.692</v>
      </c>
      <c r="D39" s="8" t="n">
        <v>7.32</v>
      </c>
      <c r="E39" s="9" t="n">
        <v>8.04</v>
      </c>
      <c r="F39" s="9" t="n">
        <v>6.28</v>
      </c>
      <c r="G39" s="9" t="n">
        <v>7.74</v>
      </c>
      <c r="H39" s="9" t="n">
        <v>8.4</v>
      </c>
      <c r="I39" s="9" t="n">
        <v>8</v>
      </c>
      <c r="J39" s="11" t="n">
        <f aca="false">SUM(E39:I39)/5</f>
        <v>7.692</v>
      </c>
      <c r="K39" s="6" t="n">
        <f aca="false">_xlfn.STDEV.P(E39:I39)</f>
        <v>0.736651885221235</v>
      </c>
      <c r="L39" s="12" t="n">
        <f aca="false">K39/J39</f>
        <v>0.0957685758217934</v>
      </c>
      <c r="M39" s="8" t="n">
        <f aca="false">(C39*0.959)</f>
        <v>7.376628</v>
      </c>
    </row>
    <row r="40" customFormat="false" ht="25.45" hidden="false" customHeight="false" outlineLevel="0" collapsed="false">
      <c r="A40" s="6" t="n">
        <v>39</v>
      </c>
      <c r="B40" s="7" t="s">
        <v>51</v>
      </c>
      <c r="C40" s="8" t="n">
        <f aca="false">J40</f>
        <v>7.692</v>
      </c>
      <c r="D40" s="8" t="n">
        <v>7.32</v>
      </c>
      <c r="E40" s="9" t="n">
        <v>8.04</v>
      </c>
      <c r="F40" s="9" t="n">
        <v>6.28</v>
      </c>
      <c r="G40" s="9" t="n">
        <v>7.74</v>
      </c>
      <c r="H40" s="9" t="n">
        <v>8.4</v>
      </c>
      <c r="I40" s="9" t="n">
        <v>8</v>
      </c>
      <c r="J40" s="11" t="n">
        <f aca="false">SUM(E40:I40)/5</f>
        <v>7.692</v>
      </c>
      <c r="K40" s="6" t="n">
        <f aca="false">_xlfn.STDEV.P(E40:I40)</f>
        <v>0.736651885221235</v>
      </c>
      <c r="L40" s="12" t="n">
        <f aca="false">K40/J40</f>
        <v>0.0957685758217934</v>
      </c>
      <c r="M40" s="8" t="n">
        <f aca="false">(C40*0.959)</f>
        <v>7.376628</v>
      </c>
    </row>
    <row r="41" customFormat="false" ht="49.45" hidden="false" customHeight="false" outlineLevel="0" collapsed="false">
      <c r="A41" s="6" t="n">
        <v>40</v>
      </c>
      <c r="B41" s="7" t="s">
        <v>52</v>
      </c>
      <c r="C41" s="8" t="n">
        <f aca="false">J41</f>
        <v>3.886</v>
      </c>
      <c r="D41" s="8" t="n">
        <v>3.72</v>
      </c>
      <c r="E41" s="9" t="n">
        <v>3.4</v>
      </c>
      <c r="F41" s="9" t="n">
        <v>4.47</v>
      </c>
      <c r="G41" s="9" t="n">
        <v>3.35</v>
      </c>
      <c r="H41" s="9" t="n">
        <v>3.31</v>
      </c>
      <c r="I41" s="9" t="n">
        <v>4.9</v>
      </c>
      <c r="J41" s="11" t="n">
        <f aca="false">SUM(E41:I41)/5</f>
        <v>3.886</v>
      </c>
      <c r="K41" s="6" t="n">
        <f aca="false">_xlfn.STDEV.P(E41:I41)</f>
        <v>0.667011244283033</v>
      </c>
      <c r="L41" s="12" t="n">
        <f aca="false">K41/J41</f>
        <v>0.171644684581326</v>
      </c>
      <c r="M41" s="8" t="n">
        <f aca="false">(C41*0.959)</f>
        <v>3.726674</v>
      </c>
    </row>
    <row r="42" customFormat="false" ht="49.45" hidden="false" customHeight="false" outlineLevel="0" collapsed="false">
      <c r="A42" s="6" t="n">
        <v>41</v>
      </c>
      <c r="B42" s="7" t="s">
        <v>53</v>
      </c>
      <c r="C42" s="8" t="n">
        <f aca="false">J42</f>
        <v>3.886</v>
      </c>
      <c r="D42" s="8" t="n">
        <v>3.64</v>
      </c>
      <c r="E42" s="9" t="n">
        <v>3.4</v>
      </c>
      <c r="F42" s="9" t="n">
        <v>4.47</v>
      </c>
      <c r="G42" s="9" t="n">
        <v>3.35</v>
      </c>
      <c r="H42" s="9" t="n">
        <v>3.31</v>
      </c>
      <c r="I42" s="9" t="n">
        <v>4.9</v>
      </c>
      <c r="J42" s="11" t="n">
        <f aca="false">SUM(E42:I42)/5</f>
        <v>3.886</v>
      </c>
      <c r="K42" s="6" t="n">
        <f aca="false">_xlfn.STDEV.P(E42:I42)</f>
        <v>0.667011244283033</v>
      </c>
      <c r="L42" s="12" t="n">
        <f aca="false">K42/J42</f>
        <v>0.171644684581326</v>
      </c>
      <c r="M42" s="8" t="n">
        <f aca="false">(C42*0.959)</f>
        <v>3.726674</v>
      </c>
    </row>
    <row r="43" customFormat="false" ht="49.45" hidden="false" customHeight="false" outlineLevel="0" collapsed="false">
      <c r="A43" s="6" t="n">
        <v>42</v>
      </c>
      <c r="B43" s="7" t="s">
        <v>54</v>
      </c>
      <c r="C43" s="8" t="n">
        <f aca="false">J43</f>
        <v>3.886</v>
      </c>
      <c r="D43" s="8" t="n">
        <v>3.69</v>
      </c>
      <c r="E43" s="9" t="n">
        <v>3.4</v>
      </c>
      <c r="F43" s="9" t="n">
        <v>4.47</v>
      </c>
      <c r="G43" s="9" t="n">
        <v>3.35</v>
      </c>
      <c r="H43" s="9" t="n">
        <v>3.31</v>
      </c>
      <c r="I43" s="9" t="n">
        <v>4.9</v>
      </c>
      <c r="J43" s="11" t="n">
        <f aca="false">SUM(E43:I43)/5</f>
        <v>3.886</v>
      </c>
      <c r="K43" s="6" t="n">
        <f aca="false">_xlfn.STDEV.P(E43:I43)</f>
        <v>0.667011244283033</v>
      </c>
      <c r="L43" s="12" t="n">
        <f aca="false">K43/J43</f>
        <v>0.171644684581326</v>
      </c>
      <c r="M43" s="8" t="n">
        <f aca="false">(C43*0.959)</f>
        <v>3.726674</v>
      </c>
    </row>
    <row r="44" customFormat="false" ht="49.45" hidden="false" customHeight="false" outlineLevel="0" collapsed="false">
      <c r="A44" s="6" t="n">
        <v>43</v>
      </c>
      <c r="B44" s="7" t="s">
        <v>55</v>
      </c>
      <c r="C44" s="8" t="n">
        <f aca="false">J44</f>
        <v>3.886</v>
      </c>
      <c r="D44" s="8" t="n">
        <v>3.69</v>
      </c>
      <c r="E44" s="9" t="n">
        <v>3.4</v>
      </c>
      <c r="F44" s="9" t="n">
        <v>4.47</v>
      </c>
      <c r="G44" s="9" t="n">
        <v>3.35</v>
      </c>
      <c r="H44" s="9" t="n">
        <v>3.31</v>
      </c>
      <c r="I44" s="9" t="n">
        <v>4.9</v>
      </c>
      <c r="J44" s="11" t="n">
        <f aca="false">SUM(E44:I44)/5</f>
        <v>3.886</v>
      </c>
      <c r="K44" s="6" t="n">
        <f aca="false">_xlfn.STDEV.P(E44:I44)</f>
        <v>0.667011244283033</v>
      </c>
      <c r="L44" s="12" t="n">
        <f aca="false">K44/J44</f>
        <v>0.171644684581326</v>
      </c>
      <c r="M44" s="8" t="n">
        <f aca="false">(C44*0.959)</f>
        <v>3.726674</v>
      </c>
    </row>
    <row r="45" customFormat="false" ht="25.45" hidden="false" customHeight="false" outlineLevel="0" collapsed="false">
      <c r="A45" s="6" t="n">
        <v>44</v>
      </c>
      <c r="B45" s="7" t="s">
        <v>56</v>
      </c>
      <c r="C45" s="8" t="n">
        <f aca="false">J45</f>
        <v>4.23</v>
      </c>
      <c r="D45" s="8" t="n">
        <v>3.82</v>
      </c>
      <c r="E45" s="9" t="n">
        <v>4.2</v>
      </c>
      <c r="F45" s="9" t="n">
        <v>3.5</v>
      </c>
      <c r="G45" s="9" t="n">
        <v>3.82</v>
      </c>
      <c r="H45" s="9" t="s">
        <v>22</v>
      </c>
      <c r="I45" s="9" t="n">
        <v>5.4</v>
      </c>
      <c r="J45" s="11" t="n">
        <f aca="false">SUM(E45:I45)/4</f>
        <v>4.23</v>
      </c>
      <c r="K45" s="6" t="n">
        <f aca="false">_xlfn.STDEV.P(E45:I45)</f>
        <v>0.719513724677994</v>
      </c>
      <c r="L45" s="12" t="n">
        <f aca="false">K45/J45</f>
        <v>0.170097807252481</v>
      </c>
      <c r="M45" s="8" t="n">
        <f aca="false">(C45*0.959)</f>
        <v>4.05657</v>
      </c>
    </row>
    <row r="46" customFormat="false" ht="25.45" hidden="false" customHeight="false" outlineLevel="0" collapsed="false">
      <c r="A46" s="6" t="n">
        <v>45</v>
      </c>
      <c r="B46" s="7" t="s">
        <v>57</v>
      </c>
      <c r="C46" s="8" t="n">
        <f aca="false">J46</f>
        <v>2.656</v>
      </c>
      <c r="D46" s="8" t="n">
        <v>2.47</v>
      </c>
      <c r="E46" s="9" t="n">
        <v>2.31</v>
      </c>
      <c r="F46" s="9" t="n">
        <v>2.27</v>
      </c>
      <c r="G46" s="9" t="n">
        <v>2.8</v>
      </c>
      <c r="H46" s="9" t="n">
        <v>2.9</v>
      </c>
      <c r="I46" s="9" t="n">
        <v>3</v>
      </c>
      <c r="J46" s="11" t="n">
        <f aca="false">SUM(E46:I46)/5</f>
        <v>2.656</v>
      </c>
      <c r="K46" s="6" t="n">
        <f aca="false">_xlfn.STDEV.P(E46:I46)</f>
        <v>0.305718825066432</v>
      </c>
      <c r="L46" s="12" t="n">
        <f aca="false">K46/J46</f>
        <v>0.115104979317181</v>
      </c>
      <c r="M46" s="8" t="n">
        <f aca="false">(C46*0.959)</f>
        <v>2.547104</v>
      </c>
    </row>
    <row r="47" customFormat="false" ht="25.45" hidden="false" customHeight="false" outlineLevel="0" collapsed="false">
      <c r="A47" s="6" t="n">
        <v>46</v>
      </c>
      <c r="B47" s="7" t="s">
        <v>58</v>
      </c>
      <c r="C47" s="8" t="n">
        <f aca="false">J47</f>
        <v>2.8875</v>
      </c>
      <c r="D47" s="8" t="n">
        <v>2.47</v>
      </c>
      <c r="E47" s="9" t="n">
        <v>2.5</v>
      </c>
      <c r="F47" s="9" t="s">
        <v>22</v>
      </c>
      <c r="G47" s="9" t="n">
        <v>2.75</v>
      </c>
      <c r="H47" s="9" t="n">
        <v>3.2</v>
      </c>
      <c r="I47" s="9" t="n">
        <v>3.1</v>
      </c>
      <c r="J47" s="11" t="n">
        <f aca="false">SUM(E47:I47)/4</f>
        <v>2.8875</v>
      </c>
      <c r="K47" s="6" t="n">
        <f aca="false">_xlfn.STDEV.P(E47:I47)</f>
        <v>0.279228848796108</v>
      </c>
      <c r="L47" s="12" t="n">
        <f aca="false">K47/J47</f>
        <v>0.0967026316176999</v>
      </c>
      <c r="M47" s="8" t="n">
        <f aca="false">(C47*0.959)</f>
        <v>2.7691125</v>
      </c>
    </row>
    <row r="48" customFormat="false" ht="25.45" hidden="false" customHeight="false" outlineLevel="0" collapsed="false">
      <c r="A48" s="6" t="n">
        <v>47</v>
      </c>
      <c r="B48" s="7" t="s">
        <v>59</v>
      </c>
      <c r="C48" s="8" t="n">
        <f aca="false">J48</f>
        <v>4.178</v>
      </c>
      <c r="D48" s="8" t="n">
        <v>3.59</v>
      </c>
      <c r="E48" s="9" t="n">
        <v>3.99</v>
      </c>
      <c r="F48" s="9" t="n">
        <v>3.5</v>
      </c>
      <c r="G48" s="9" t="n">
        <v>4.14</v>
      </c>
      <c r="H48" s="9" t="n">
        <v>4.82</v>
      </c>
      <c r="I48" s="9" t="n">
        <v>4.44</v>
      </c>
      <c r="J48" s="11" t="n">
        <f aca="false">SUM(E48:I48)/5</f>
        <v>4.178</v>
      </c>
      <c r="K48" s="6" t="n">
        <f aca="false">_xlfn.STDEV.P(E48:I48)</f>
        <v>0.442104060148739</v>
      </c>
      <c r="L48" s="12" t="n">
        <f aca="false">K48/J48</f>
        <v>0.105817151782848</v>
      </c>
      <c r="M48" s="8" t="n">
        <f aca="false">(C48*0.959)</f>
        <v>4.006702</v>
      </c>
    </row>
    <row r="49" customFormat="false" ht="25.45" hidden="false" customHeight="false" outlineLevel="0" collapsed="false">
      <c r="A49" s="6" t="n">
        <v>48</v>
      </c>
      <c r="B49" s="7" t="s">
        <v>60</v>
      </c>
      <c r="C49" s="8" t="n">
        <f aca="false">J49</f>
        <v>2.892</v>
      </c>
      <c r="D49" s="8" t="n">
        <v>2.47</v>
      </c>
      <c r="E49" s="9" t="n">
        <v>2.99</v>
      </c>
      <c r="F49" s="9" t="n">
        <v>2.5</v>
      </c>
      <c r="G49" s="9" t="n">
        <v>2.8</v>
      </c>
      <c r="H49" s="9" t="n">
        <v>3.6</v>
      </c>
      <c r="I49" s="9" t="n">
        <v>2.57</v>
      </c>
      <c r="J49" s="11" t="n">
        <f aca="false">SUM(E49:I49)/5</f>
        <v>2.892</v>
      </c>
      <c r="K49" s="6" t="n">
        <f aca="false">_xlfn.STDEV.P(E49:I49)</f>
        <v>0.394126883122682</v>
      </c>
      <c r="L49" s="12" t="n">
        <f aca="false">K49/J49</f>
        <v>0.136281771480872</v>
      </c>
      <c r="M49" s="8" t="n">
        <f aca="false">(C49*0.959)</f>
        <v>2.773428</v>
      </c>
    </row>
    <row r="50" customFormat="false" ht="25.45" hidden="false" customHeight="false" outlineLevel="0" collapsed="false">
      <c r="A50" s="14" t="n">
        <v>49</v>
      </c>
      <c r="B50" s="15" t="s">
        <v>61</v>
      </c>
      <c r="C50" s="16" t="n">
        <f aca="false">J50</f>
        <v>6.2</v>
      </c>
      <c r="D50" s="8" t="n">
        <v>0</v>
      </c>
      <c r="E50" s="9" t="n">
        <v>4.94</v>
      </c>
      <c r="F50" s="9" t="n">
        <v>5.4</v>
      </c>
      <c r="G50" s="9" t="n">
        <v>5.4</v>
      </c>
      <c r="H50" s="9" t="n">
        <v>7.11</v>
      </c>
      <c r="I50" s="9" t="n">
        <v>8.15</v>
      </c>
      <c r="J50" s="11" t="n">
        <f aca="false">SUM(E50:I50)/5</f>
        <v>6.2</v>
      </c>
      <c r="K50" s="6" t="n">
        <f aca="false">_xlfn.STDEV.P(E50:I50)</f>
        <v>1.2245978931878</v>
      </c>
      <c r="L50" s="12" t="n">
        <f aca="false">K50/J50</f>
        <v>0.197515789223839</v>
      </c>
      <c r="M50" s="8" t="n">
        <f aca="false">(C50*0.959)</f>
        <v>5.9458</v>
      </c>
    </row>
    <row r="51" customFormat="false" ht="37.45" hidden="false" customHeight="false" outlineLevel="0" collapsed="false">
      <c r="A51" s="6" t="n">
        <v>50</v>
      </c>
      <c r="B51" s="7" t="s">
        <v>62</v>
      </c>
      <c r="C51" s="8" t="n">
        <f aca="false">J51</f>
        <v>5.688</v>
      </c>
      <c r="D51" s="8" t="n">
        <v>5.34</v>
      </c>
      <c r="E51" s="9" t="n">
        <v>5.1</v>
      </c>
      <c r="F51" s="9" t="n">
        <v>5</v>
      </c>
      <c r="G51" s="10" t="n">
        <v>6</v>
      </c>
      <c r="H51" s="10" t="n">
        <v>5.15</v>
      </c>
      <c r="I51" s="10" t="n">
        <v>7.19</v>
      </c>
      <c r="J51" s="11" t="n">
        <f aca="false">SUM(E51:I51)/5</f>
        <v>5.688</v>
      </c>
      <c r="K51" s="6" t="n">
        <f aca="false">_xlfn.STDEV.P(E51:I51)</f>
        <v>0.832091341139902</v>
      </c>
      <c r="L51" s="12" t="n">
        <f aca="false">K51/J51</f>
        <v>0.146288913702514</v>
      </c>
      <c r="M51" s="8" t="n">
        <f aca="false">(C51*0.959)</f>
        <v>5.454792</v>
      </c>
    </row>
    <row r="52" customFormat="false" ht="37.45" hidden="false" customHeight="false" outlineLevel="0" collapsed="false">
      <c r="A52" s="6" t="n">
        <v>51</v>
      </c>
      <c r="B52" s="7" t="s">
        <v>63</v>
      </c>
      <c r="C52" s="8" t="n">
        <f aca="false">J52</f>
        <v>17.394</v>
      </c>
      <c r="D52" s="8" t="n">
        <v>15.89</v>
      </c>
      <c r="E52" s="9" t="n">
        <v>15</v>
      </c>
      <c r="F52" s="9" t="n">
        <v>17.2</v>
      </c>
      <c r="G52" s="9" t="n">
        <v>17.4</v>
      </c>
      <c r="H52" s="9" t="n">
        <v>19.47</v>
      </c>
      <c r="I52" s="9" t="n">
        <v>17.9</v>
      </c>
      <c r="J52" s="11" t="n">
        <f aca="false">SUM(E52:I52)/5</f>
        <v>17.394</v>
      </c>
      <c r="K52" s="6" t="n">
        <f aca="false">_xlfn.STDEV.P(E52:I52)</f>
        <v>1.43768703131106</v>
      </c>
      <c r="L52" s="12" t="n">
        <f aca="false">K52/J52</f>
        <v>0.0826541929004862</v>
      </c>
      <c r="M52" s="8" t="n">
        <f aca="false">(C52*0.959)</f>
        <v>16.680846</v>
      </c>
    </row>
    <row r="53" customFormat="false" ht="37.45" hidden="false" customHeight="false" outlineLevel="0" collapsed="false">
      <c r="A53" s="6" t="n">
        <v>52</v>
      </c>
      <c r="B53" s="7" t="s">
        <v>64</v>
      </c>
      <c r="C53" s="8" t="n">
        <f aca="false">J53</f>
        <v>16.865</v>
      </c>
      <c r="D53" s="8" t="n">
        <v>15.86</v>
      </c>
      <c r="E53" s="9" t="n">
        <v>16</v>
      </c>
      <c r="F53" s="9" t="n">
        <v>16.29</v>
      </c>
      <c r="G53" s="10" t="s">
        <v>22</v>
      </c>
      <c r="H53" s="10" t="n">
        <v>17</v>
      </c>
      <c r="I53" s="10" t="n">
        <v>18.17</v>
      </c>
      <c r="J53" s="11" t="n">
        <f aca="false">SUM(E53:I53)/4</f>
        <v>16.865</v>
      </c>
      <c r="K53" s="6" t="n">
        <f aca="false">_xlfn.STDEV.P(E53:I53)</f>
        <v>0.836674966758299</v>
      </c>
      <c r="L53" s="12" t="n">
        <f aca="false">K53/J53</f>
        <v>0.0496101373707856</v>
      </c>
      <c r="M53" s="8" t="n">
        <f aca="false">(C53*0.959)</f>
        <v>16.173535</v>
      </c>
    </row>
    <row r="54" customFormat="false" ht="25.45" hidden="false" customHeight="false" outlineLevel="0" collapsed="false">
      <c r="A54" s="6" t="n">
        <v>53</v>
      </c>
      <c r="B54" s="7" t="s">
        <v>65</v>
      </c>
      <c r="C54" s="8" t="n">
        <f aca="false">J54</f>
        <v>21.342</v>
      </c>
      <c r="D54" s="8" t="n">
        <v>19.35</v>
      </c>
      <c r="E54" s="9" t="n">
        <v>19.94</v>
      </c>
      <c r="F54" s="9" t="n">
        <v>23.63</v>
      </c>
      <c r="G54" s="9" t="n">
        <v>19.74</v>
      </c>
      <c r="H54" s="9" t="n">
        <v>21.9</v>
      </c>
      <c r="I54" s="9" t="n">
        <v>21.5</v>
      </c>
      <c r="J54" s="11" t="n">
        <f aca="false">SUM(E54:I54)/5</f>
        <v>21.342</v>
      </c>
      <c r="K54" s="6" t="n">
        <f aca="false">_xlfn.STDEV.P(E54:I54)</f>
        <v>1.42149780161631</v>
      </c>
      <c r="L54" s="12" t="n">
        <f aca="false">K54/J54</f>
        <v>0.0666056509050843</v>
      </c>
      <c r="M54" s="8" t="n">
        <f aca="false">(C54*0.959)</f>
        <v>20.466978</v>
      </c>
    </row>
    <row r="55" customFormat="false" ht="25.45" hidden="false" customHeight="false" outlineLevel="0" collapsed="false">
      <c r="A55" s="6" t="n">
        <v>54</v>
      </c>
      <c r="B55" s="7" t="s">
        <v>66</v>
      </c>
      <c r="C55" s="8" t="n">
        <f aca="false">J55</f>
        <v>23.808</v>
      </c>
      <c r="D55" s="8" t="n">
        <v>20.44</v>
      </c>
      <c r="E55" s="9" t="n">
        <v>19.6</v>
      </c>
      <c r="F55" s="9" t="n">
        <v>19.67</v>
      </c>
      <c r="G55" s="9" t="n">
        <v>26.82</v>
      </c>
      <c r="H55" s="9" t="n">
        <v>28.8</v>
      </c>
      <c r="I55" s="9" t="n">
        <v>24.15</v>
      </c>
      <c r="J55" s="11" t="n">
        <f aca="false">SUM(E55:I55)/5</f>
        <v>23.808</v>
      </c>
      <c r="K55" s="6" t="n">
        <f aca="false">_xlfn.STDEV.P(E55:I55)</f>
        <v>3.7132056231779</v>
      </c>
      <c r="L55" s="12" t="n">
        <f aca="false">K55/J55</f>
        <v>0.155964617909018</v>
      </c>
      <c r="M55" s="8" t="n">
        <f aca="false">(C55*0.959)</f>
        <v>22.831872</v>
      </c>
    </row>
    <row r="56" customFormat="false" ht="37.45" hidden="false" customHeight="false" outlineLevel="0" collapsed="false">
      <c r="A56" s="6" t="n">
        <v>55</v>
      </c>
      <c r="B56" s="7" t="s">
        <v>67</v>
      </c>
      <c r="C56" s="8" t="n">
        <f aca="false">J56</f>
        <v>12.58</v>
      </c>
      <c r="D56" s="8" t="n">
        <v>11.76</v>
      </c>
      <c r="E56" s="9" t="n">
        <v>11</v>
      </c>
      <c r="F56" s="9" t="n">
        <v>11.5</v>
      </c>
      <c r="G56" s="9" t="s">
        <v>22</v>
      </c>
      <c r="H56" s="9" t="n">
        <v>14.02</v>
      </c>
      <c r="I56" s="9" t="n">
        <v>13.8</v>
      </c>
      <c r="J56" s="11" t="n">
        <f aca="false">SUM(E56:I56)/4</f>
        <v>12.58</v>
      </c>
      <c r="K56" s="6" t="n">
        <f aca="false">_xlfn.STDEV.P(E56:I56)</f>
        <v>1.34394940380953</v>
      </c>
      <c r="L56" s="12" t="n">
        <f aca="false">K56/J56</f>
        <v>0.106832226057992</v>
      </c>
      <c r="M56" s="8" t="n">
        <f aca="false">(C56*0.959)</f>
        <v>12.06422</v>
      </c>
    </row>
    <row r="57" customFormat="false" ht="25.45" hidden="false" customHeight="false" outlineLevel="0" collapsed="false">
      <c r="A57" s="6" t="n">
        <v>56</v>
      </c>
      <c r="B57" s="7" t="s">
        <v>68</v>
      </c>
      <c r="C57" s="8" t="n">
        <f aca="false">J57</f>
        <v>5.71</v>
      </c>
      <c r="D57" s="8" t="n">
        <v>5.44</v>
      </c>
      <c r="E57" s="9" t="n">
        <v>5</v>
      </c>
      <c r="F57" s="9" t="n">
        <v>5.95</v>
      </c>
      <c r="G57" s="9" t="n">
        <v>6</v>
      </c>
      <c r="H57" s="9" t="n">
        <v>6.1</v>
      </c>
      <c r="I57" s="9" t="n">
        <v>5.5</v>
      </c>
      <c r="J57" s="11" t="n">
        <f aca="false">SUM(E57:I57)/5</f>
        <v>5.71</v>
      </c>
      <c r="K57" s="6" t="n">
        <f aca="false">_xlfn.STDEV.P(E57:I57)</f>
        <v>0.410365690573664</v>
      </c>
      <c r="L57" s="12" t="n">
        <f aca="false">K57/J57</f>
        <v>0.0718678967729709</v>
      </c>
      <c r="M57" s="8" t="n">
        <f aca="false">(C57*0.959)</f>
        <v>5.47589</v>
      </c>
    </row>
    <row r="58" customFormat="false" ht="25.45" hidden="false" customHeight="false" outlineLevel="0" collapsed="false">
      <c r="A58" s="6" t="n">
        <v>57</v>
      </c>
      <c r="B58" s="7" t="s">
        <v>69</v>
      </c>
      <c r="C58" s="8" t="n">
        <f aca="false">J58</f>
        <v>5.71</v>
      </c>
      <c r="D58" s="8" t="n">
        <v>5.44</v>
      </c>
      <c r="E58" s="9" t="n">
        <v>5</v>
      </c>
      <c r="F58" s="9" t="n">
        <v>5.95</v>
      </c>
      <c r="G58" s="9" t="n">
        <v>6</v>
      </c>
      <c r="H58" s="9" t="n">
        <v>6.1</v>
      </c>
      <c r="I58" s="9" t="n">
        <v>5.5</v>
      </c>
      <c r="J58" s="11" t="n">
        <f aca="false">SUM(E58:I58)/5</f>
        <v>5.71</v>
      </c>
      <c r="K58" s="6" t="n">
        <f aca="false">_xlfn.STDEV.P(E58:I58)</f>
        <v>0.410365690573664</v>
      </c>
      <c r="L58" s="12" t="n">
        <f aca="false">K58/J58</f>
        <v>0.0718678967729709</v>
      </c>
      <c r="M58" s="8" t="n">
        <f aca="false">(C58*0.959)</f>
        <v>5.47589</v>
      </c>
    </row>
    <row r="59" customFormat="false" ht="25.45" hidden="false" customHeight="false" outlineLevel="0" collapsed="false">
      <c r="A59" s="6" t="n">
        <v>58</v>
      </c>
      <c r="B59" s="7" t="s">
        <v>70</v>
      </c>
      <c r="C59" s="8" t="n">
        <f aca="false">J59</f>
        <v>20.278</v>
      </c>
      <c r="D59" s="8" t="n">
        <v>18.82</v>
      </c>
      <c r="E59" s="9" t="n">
        <v>17.8</v>
      </c>
      <c r="F59" s="9" t="n">
        <v>22.4</v>
      </c>
      <c r="G59" s="9" t="n">
        <v>19.4</v>
      </c>
      <c r="H59" s="9" t="n">
        <v>18.02</v>
      </c>
      <c r="I59" s="9" t="n">
        <v>23.77</v>
      </c>
      <c r="J59" s="11" t="n">
        <f aca="false">SUM(E59:I59)/5</f>
        <v>20.278</v>
      </c>
      <c r="K59" s="6" t="n">
        <f aca="false">_xlfn.STDEV.P(E59:I59)</f>
        <v>2.39611685858599</v>
      </c>
      <c r="L59" s="12" t="n">
        <f aca="false">K59/J59</f>
        <v>0.118163372057698</v>
      </c>
      <c r="M59" s="8" t="n">
        <f aca="false">(C59*0.959)</f>
        <v>19.446602</v>
      </c>
    </row>
    <row r="60" customFormat="false" ht="25.45" hidden="false" customHeight="false" outlineLevel="0" collapsed="false">
      <c r="A60" s="6" t="n">
        <v>59</v>
      </c>
      <c r="B60" s="7" t="s">
        <v>71</v>
      </c>
      <c r="C60" s="8" t="n">
        <f aca="false">J60</f>
        <v>14.7475</v>
      </c>
      <c r="D60" s="8" t="n">
        <v>13.77</v>
      </c>
      <c r="E60" s="9" t="n">
        <v>11.26</v>
      </c>
      <c r="F60" s="9" t="n">
        <v>16.9</v>
      </c>
      <c r="G60" s="17" t="s">
        <v>22</v>
      </c>
      <c r="H60" s="17" t="n">
        <v>16.23</v>
      </c>
      <c r="I60" s="17" t="n">
        <v>14.6</v>
      </c>
      <c r="J60" s="11" t="n">
        <f aca="false">SUM(E60:I60)/4</f>
        <v>14.7475</v>
      </c>
      <c r="K60" s="6" t="n">
        <f aca="false">_xlfn.STDEV.P(E60:I60)</f>
        <v>2.18033684324235</v>
      </c>
      <c r="L60" s="12" t="n">
        <f aca="false">K60/J60</f>
        <v>0.147844505390225</v>
      </c>
      <c r="M60" s="8" t="n">
        <f aca="false">(C60*0.959)</f>
        <v>14.1428525</v>
      </c>
    </row>
    <row r="61" customFormat="false" ht="25.45" hidden="false" customHeight="false" outlineLevel="0" collapsed="false">
      <c r="A61" s="6" t="n">
        <v>60</v>
      </c>
      <c r="B61" s="7" t="s">
        <v>72</v>
      </c>
      <c r="C61" s="8" t="n">
        <f aca="false">J61</f>
        <v>14.842</v>
      </c>
      <c r="D61" s="8" t="n">
        <v>12.84</v>
      </c>
      <c r="E61" s="9" t="n">
        <v>13.14</v>
      </c>
      <c r="F61" s="9" t="n">
        <v>12.86</v>
      </c>
      <c r="G61" s="17" t="n">
        <v>15.9</v>
      </c>
      <c r="H61" s="17" t="n">
        <v>18.31</v>
      </c>
      <c r="I61" s="17" t="n">
        <v>14</v>
      </c>
      <c r="J61" s="11" t="n">
        <f aca="false">SUM(E61:I61)/5</f>
        <v>14.842</v>
      </c>
      <c r="K61" s="6" t="n">
        <f aca="false">_xlfn.STDEV.P(E61:I61)</f>
        <v>2.03373941300256</v>
      </c>
      <c r="L61" s="12" t="n">
        <f aca="false">K61/J61</f>
        <v>0.137025967726894</v>
      </c>
      <c r="M61" s="8" t="n">
        <f aca="false">(C61*0.959)</f>
        <v>14.233478</v>
      </c>
    </row>
    <row r="62" customFormat="false" ht="25.45" hidden="false" customHeight="false" outlineLevel="0" collapsed="false">
      <c r="A62" s="6" t="n">
        <v>61</v>
      </c>
      <c r="B62" s="7" t="s">
        <v>73</v>
      </c>
      <c r="C62" s="8" t="n">
        <f aca="false">J62</f>
        <v>4.048</v>
      </c>
      <c r="D62" s="8" t="n">
        <v>3.5</v>
      </c>
      <c r="E62" s="9" t="n">
        <v>4</v>
      </c>
      <c r="F62" s="9" t="n">
        <v>3.6</v>
      </c>
      <c r="G62" s="9" t="n">
        <v>5.59</v>
      </c>
      <c r="H62" s="9" t="n">
        <v>3.23</v>
      </c>
      <c r="I62" s="9" t="n">
        <v>3.82</v>
      </c>
      <c r="J62" s="11" t="n">
        <f aca="false">SUM(E62:I62)/5</f>
        <v>4.048</v>
      </c>
      <c r="K62" s="6" t="n">
        <f aca="false">_xlfn.STDEV.P(E62:I62)</f>
        <v>0.812635219517343</v>
      </c>
      <c r="L62" s="12" t="n">
        <f aca="false">K62/J62</f>
        <v>0.200749807193019</v>
      </c>
      <c r="M62" s="8" t="n">
        <f aca="false">(C62*0.959)</f>
        <v>3.882032</v>
      </c>
    </row>
    <row r="63" customFormat="false" ht="25.45" hidden="false" customHeight="false" outlineLevel="0" collapsed="false">
      <c r="A63" s="6" t="n">
        <v>62</v>
      </c>
      <c r="B63" s="7" t="s">
        <v>74</v>
      </c>
      <c r="C63" s="8" t="n">
        <f aca="false">J63</f>
        <v>4.048</v>
      </c>
      <c r="D63" s="8" t="n">
        <v>3.5</v>
      </c>
      <c r="E63" s="9" t="n">
        <v>4</v>
      </c>
      <c r="F63" s="9" t="n">
        <v>3.6</v>
      </c>
      <c r="G63" s="9" t="n">
        <v>5.59</v>
      </c>
      <c r="H63" s="9" t="n">
        <v>3.23</v>
      </c>
      <c r="I63" s="9" t="n">
        <v>3.82</v>
      </c>
      <c r="J63" s="11" t="n">
        <f aca="false">SUM(E63:I63)/5</f>
        <v>4.048</v>
      </c>
      <c r="K63" s="6" t="n">
        <f aca="false">_xlfn.STDEV.P(E63:I63)</f>
        <v>0.812635219517343</v>
      </c>
      <c r="L63" s="12" t="n">
        <f aca="false">K63/J63</f>
        <v>0.200749807193019</v>
      </c>
      <c r="M63" s="8" t="n">
        <f aca="false">(C63*0.959)</f>
        <v>3.882032</v>
      </c>
    </row>
    <row r="64" customFormat="false" ht="25.45" hidden="false" customHeight="false" outlineLevel="0" collapsed="false">
      <c r="A64" s="6" t="n">
        <v>63</v>
      </c>
      <c r="B64" s="7" t="s">
        <v>75</v>
      </c>
      <c r="C64" s="8" t="n">
        <f aca="false">J64</f>
        <v>4.048</v>
      </c>
      <c r="D64" s="8" t="n">
        <v>3.5</v>
      </c>
      <c r="E64" s="9" t="n">
        <v>4</v>
      </c>
      <c r="F64" s="9" t="n">
        <v>3.6</v>
      </c>
      <c r="G64" s="9" t="n">
        <v>5.59</v>
      </c>
      <c r="H64" s="9" t="n">
        <v>3.23</v>
      </c>
      <c r="I64" s="9" t="n">
        <v>3.82</v>
      </c>
      <c r="J64" s="11" t="n">
        <f aca="false">SUM(E64:I64)/5</f>
        <v>4.048</v>
      </c>
      <c r="K64" s="6" t="n">
        <f aca="false">_xlfn.STDEV.P(E64:I64)</f>
        <v>0.812635219517343</v>
      </c>
      <c r="L64" s="12" t="n">
        <f aca="false">K64/J64</f>
        <v>0.200749807193019</v>
      </c>
      <c r="M64" s="8" t="n">
        <f aca="false">(C64*0.959)</f>
        <v>3.882032</v>
      </c>
    </row>
    <row r="65" customFormat="false" ht="25.45" hidden="false" customHeight="false" outlineLevel="0" collapsed="false">
      <c r="A65" s="6" t="n">
        <v>64</v>
      </c>
      <c r="B65" s="7" t="s">
        <v>76</v>
      </c>
      <c r="C65" s="8" t="n">
        <f aca="false">J65</f>
        <v>1.524</v>
      </c>
      <c r="D65" s="8" t="n">
        <v>1.48</v>
      </c>
      <c r="E65" s="9" t="n">
        <v>1.45</v>
      </c>
      <c r="F65" s="9" t="n">
        <v>1.4</v>
      </c>
      <c r="G65" s="10" t="n">
        <v>1.25</v>
      </c>
      <c r="H65" s="10" t="n">
        <v>1.68</v>
      </c>
      <c r="I65" s="10" t="n">
        <v>1.84</v>
      </c>
      <c r="J65" s="11" t="n">
        <f aca="false">SUM(E65:I65)/5</f>
        <v>1.524</v>
      </c>
      <c r="K65" s="6" t="n">
        <f aca="false">_xlfn.STDEV.P(E65:I65)</f>
        <v>0.209818969590454</v>
      </c>
      <c r="L65" s="12" t="n">
        <f aca="false">K65/J65</f>
        <v>0.137676489232582</v>
      </c>
      <c r="M65" s="8" t="n">
        <f aca="false">(C65*0.959)</f>
        <v>1.461516</v>
      </c>
    </row>
    <row r="66" customFormat="false" ht="37.45" hidden="false" customHeight="false" outlineLevel="0" collapsed="false">
      <c r="A66" s="6" t="n">
        <v>65</v>
      </c>
      <c r="B66" s="7" t="s">
        <v>77</v>
      </c>
      <c r="C66" s="8" t="n">
        <f aca="false">J66</f>
        <v>35.076</v>
      </c>
      <c r="D66" s="8" t="n">
        <v>32.99</v>
      </c>
      <c r="E66" s="9" t="n">
        <v>30</v>
      </c>
      <c r="F66" s="9" t="n">
        <v>31.3</v>
      </c>
      <c r="G66" s="10" t="n">
        <v>41.3</v>
      </c>
      <c r="H66" s="10" t="n">
        <v>38.4</v>
      </c>
      <c r="I66" s="10" t="n">
        <v>34.38</v>
      </c>
      <c r="J66" s="11" t="n">
        <f aca="false">SUM(E66:I66)/5</f>
        <v>35.076</v>
      </c>
      <c r="K66" s="6" t="n">
        <f aca="false">_xlfn.STDEV.P(E66:I66)</f>
        <v>4.2496004518072</v>
      </c>
      <c r="L66" s="12" t="n">
        <f aca="false">K66/J66</f>
        <v>0.12115407833867</v>
      </c>
      <c r="M66" s="8" t="n">
        <f aca="false">(C66*0.959)</f>
        <v>33.637884</v>
      </c>
    </row>
    <row r="67" customFormat="false" ht="37.45" hidden="false" customHeight="false" outlineLevel="0" collapsed="false">
      <c r="A67" s="6" t="n">
        <v>66</v>
      </c>
      <c r="B67" s="7" t="s">
        <v>78</v>
      </c>
      <c r="C67" s="8" t="n">
        <f aca="false">J67</f>
        <v>4.644</v>
      </c>
      <c r="D67" s="8" t="n">
        <v>4.06</v>
      </c>
      <c r="E67" s="9" t="n">
        <v>3.98</v>
      </c>
      <c r="F67" s="9" t="n">
        <v>4.2</v>
      </c>
      <c r="G67" s="10" t="n">
        <v>3.65</v>
      </c>
      <c r="H67" s="10" t="n">
        <v>5.9</v>
      </c>
      <c r="I67" s="10" t="n">
        <v>5.49</v>
      </c>
      <c r="J67" s="11" t="n">
        <f aca="false">SUM(E67:I67)/5</f>
        <v>4.644</v>
      </c>
      <c r="K67" s="6" t="n">
        <f aca="false">_xlfn.STDEV.P(E67:I67)</f>
        <v>0.885360943344577</v>
      </c>
      <c r="L67" s="12" t="n">
        <f aca="false">K67/J67</f>
        <v>0.190646197963949</v>
      </c>
      <c r="M67" s="8" t="n">
        <f aca="false">(C67*0.959)</f>
        <v>4.453596</v>
      </c>
    </row>
    <row r="68" customFormat="false" ht="25.45" hidden="false" customHeight="false" outlineLevel="0" collapsed="false">
      <c r="A68" s="6" t="n">
        <v>67</v>
      </c>
      <c r="B68" s="7" t="s">
        <v>79</v>
      </c>
      <c r="C68" s="8" t="n">
        <f aca="false">J68</f>
        <v>30.89</v>
      </c>
      <c r="D68" s="8" t="n">
        <v>28.68</v>
      </c>
      <c r="E68" s="9" t="n">
        <v>35.8</v>
      </c>
      <c r="F68" s="9" t="n">
        <v>31.7</v>
      </c>
      <c r="G68" s="10" t="n">
        <v>28.75</v>
      </c>
      <c r="H68" s="10" t="n">
        <v>28.5</v>
      </c>
      <c r="I68" s="10" t="n">
        <v>29.7</v>
      </c>
      <c r="J68" s="11" t="n">
        <f aca="false">SUM(E68:I68)/5</f>
        <v>30.89</v>
      </c>
      <c r="K68" s="6" t="n">
        <f aca="false">_xlfn.STDEV.P(E68:I68)</f>
        <v>2.70081469190317</v>
      </c>
      <c r="L68" s="12" t="n">
        <f aca="false">K68/J68</f>
        <v>0.0874333017773767</v>
      </c>
      <c r="M68" s="8" t="n">
        <f aca="false">(C68*0.959)</f>
        <v>29.62351</v>
      </c>
    </row>
    <row r="69" customFormat="false" ht="25.45" hidden="false" customHeight="false" outlineLevel="0" collapsed="false">
      <c r="A69" s="6" t="n">
        <v>68</v>
      </c>
      <c r="B69" s="7" t="s">
        <v>80</v>
      </c>
      <c r="C69" s="8" t="n">
        <f aca="false">J69</f>
        <v>83.6825</v>
      </c>
      <c r="D69" s="8" t="n">
        <v>69</v>
      </c>
      <c r="E69" s="9" t="n">
        <v>103</v>
      </c>
      <c r="F69" s="9" t="n">
        <v>80</v>
      </c>
      <c r="G69" s="10" t="s">
        <v>22</v>
      </c>
      <c r="H69" s="10" t="n">
        <v>64.88</v>
      </c>
      <c r="I69" s="10" t="n">
        <v>86.85</v>
      </c>
      <c r="J69" s="11" t="n">
        <f aca="false">SUM(E69:I69)/4</f>
        <v>83.6825</v>
      </c>
      <c r="K69" s="6" t="n">
        <f aca="false">_xlfn.STDEV.P(E69:I69)</f>
        <v>13.6957445489466</v>
      </c>
      <c r="L69" s="12" t="n">
        <f aca="false">K69/J69</f>
        <v>0.163663185838695</v>
      </c>
      <c r="M69" s="8" t="n">
        <f aca="false">(C69*0.959)</f>
        <v>80.2515175</v>
      </c>
    </row>
    <row r="70" customFormat="false" ht="25.45" hidden="false" customHeight="false" outlineLevel="0" collapsed="false">
      <c r="A70" s="6" t="n">
        <v>69</v>
      </c>
      <c r="B70" s="7" t="s">
        <v>81</v>
      </c>
      <c r="C70" s="8" t="n">
        <f aca="false">J70</f>
        <v>80.22</v>
      </c>
      <c r="D70" s="8" t="n">
        <v>61.86</v>
      </c>
      <c r="E70" s="9" t="n">
        <v>76</v>
      </c>
      <c r="F70" s="9" t="n">
        <v>85</v>
      </c>
      <c r="G70" s="9" t="n">
        <v>64</v>
      </c>
      <c r="H70" s="9" t="n">
        <v>101.2</v>
      </c>
      <c r="I70" s="9" t="n">
        <v>74.9</v>
      </c>
      <c r="J70" s="11" t="n">
        <f aca="false">SUM(E70:I70)/5</f>
        <v>80.22</v>
      </c>
      <c r="K70" s="6" t="n">
        <f aca="false">_xlfn.STDEV.P(E70:I70)</f>
        <v>12.427453480098</v>
      </c>
      <c r="L70" s="12" t="n">
        <f aca="false">K70/J70</f>
        <v>0.154917146348766</v>
      </c>
      <c r="M70" s="8" t="n">
        <f aca="false">(C70*0.959)</f>
        <v>76.93098</v>
      </c>
    </row>
    <row r="71" customFormat="false" ht="25.45" hidden="false" customHeight="false" outlineLevel="0" collapsed="false">
      <c r="A71" s="6" t="n">
        <v>70</v>
      </c>
      <c r="B71" s="7" t="s">
        <v>82</v>
      </c>
      <c r="C71" s="8" t="n">
        <f aca="false">J71</f>
        <v>77.444</v>
      </c>
      <c r="D71" s="8" t="n">
        <v>71.85</v>
      </c>
      <c r="E71" s="9" t="n">
        <v>74.72</v>
      </c>
      <c r="F71" s="9" t="n">
        <v>87.5</v>
      </c>
      <c r="G71" s="9" t="n">
        <v>80</v>
      </c>
      <c r="H71" s="9" t="n">
        <v>70</v>
      </c>
      <c r="I71" s="9" t="n">
        <v>75</v>
      </c>
      <c r="J71" s="11" t="n">
        <f aca="false">SUM(E71:I71)/5</f>
        <v>77.444</v>
      </c>
      <c r="K71" s="6" t="n">
        <f aca="false">_xlfn.STDEV.P(E71:I71)</f>
        <v>5.94075281424838</v>
      </c>
      <c r="L71" s="12" t="n">
        <f aca="false">K71/J71</f>
        <v>0.0767103044038063</v>
      </c>
      <c r="M71" s="8" t="n">
        <f aca="false">(C71*0.959)</f>
        <v>74.268796</v>
      </c>
    </row>
    <row r="72" customFormat="false" ht="25.45" hidden="false" customHeight="false" outlineLevel="0" collapsed="false">
      <c r="A72" s="6" t="n">
        <v>71</v>
      </c>
      <c r="B72" s="7" t="s">
        <v>83</v>
      </c>
      <c r="C72" s="8" t="n">
        <f aca="false">J72</f>
        <v>45.2</v>
      </c>
      <c r="D72" s="8" t="n">
        <v>37.72</v>
      </c>
      <c r="E72" s="9" t="n">
        <v>40</v>
      </c>
      <c r="F72" s="9" t="n">
        <v>52</v>
      </c>
      <c r="G72" s="17" t="n">
        <v>40</v>
      </c>
      <c r="H72" s="17" t="n">
        <v>52</v>
      </c>
      <c r="I72" s="17" t="n">
        <v>42</v>
      </c>
      <c r="J72" s="11" t="n">
        <f aca="false">SUM(E72:I72)/5</f>
        <v>45.2</v>
      </c>
      <c r="K72" s="6" t="n">
        <f aca="false">_xlfn.STDEV.P(E72:I72)</f>
        <v>5.6</v>
      </c>
      <c r="L72" s="12" t="n">
        <f aca="false">K72/J72</f>
        <v>0.123893805309734</v>
      </c>
      <c r="M72" s="8" t="n">
        <f aca="false">(C72*0.959)</f>
        <v>43.3468</v>
      </c>
    </row>
    <row r="73" customFormat="false" ht="25.45" hidden="false" customHeight="false" outlineLevel="0" collapsed="false">
      <c r="A73" s="6" t="n">
        <v>72</v>
      </c>
      <c r="B73" s="7" t="s">
        <v>84</v>
      </c>
      <c r="C73" s="8" t="n">
        <f aca="false">J73</f>
        <v>141.85</v>
      </c>
      <c r="D73" s="8" t="n">
        <v>95.5</v>
      </c>
      <c r="E73" s="9" t="n">
        <v>132.5</v>
      </c>
      <c r="F73" s="9" t="n">
        <v>115</v>
      </c>
      <c r="G73" s="9" t="s">
        <v>22</v>
      </c>
      <c r="H73" s="9" t="n">
        <v>150</v>
      </c>
      <c r="I73" s="9" t="n">
        <v>169.9</v>
      </c>
      <c r="J73" s="11" t="n">
        <f aca="false">SUM(E73:I73)/4</f>
        <v>141.85</v>
      </c>
      <c r="K73" s="6" t="n">
        <f aca="false">_xlfn.STDEV.P(E73:I73)</f>
        <v>20.3811800443448</v>
      </c>
      <c r="L73" s="12" t="n">
        <f aca="false">K73/J73</f>
        <v>0.143681212861084</v>
      </c>
      <c r="M73" s="8" t="n">
        <f aca="false">(C73*0.959)</f>
        <v>136.03415</v>
      </c>
    </row>
    <row r="74" customFormat="false" ht="25.45" hidden="false" customHeight="false" outlineLevel="0" collapsed="false">
      <c r="A74" s="6" t="n">
        <v>73</v>
      </c>
      <c r="B74" s="7" t="s">
        <v>85</v>
      </c>
      <c r="C74" s="8" t="n">
        <f aca="false">J74</f>
        <v>1.995</v>
      </c>
      <c r="D74" s="8" t="n">
        <v>1.25</v>
      </c>
      <c r="E74" s="9" t="n">
        <v>2</v>
      </c>
      <c r="F74" s="9" t="n">
        <v>1.8</v>
      </c>
      <c r="G74" s="9" t="n">
        <v>1.5</v>
      </c>
      <c r="H74" s="9" t="n">
        <v>1.4</v>
      </c>
      <c r="I74" s="9" t="n">
        <v>1.28</v>
      </c>
      <c r="J74" s="11" t="n">
        <f aca="false">SUM(E74:I74)/4</f>
        <v>1.995</v>
      </c>
      <c r="K74" s="6" t="n">
        <f aca="false">_xlfn.STDEV.P(E74:I74)</f>
        <v>0.265450560368593</v>
      </c>
      <c r="L74" s="12" t="n">
        <f aca="false">K74/J74</f>
        <v>0.133057924996788</v>
      </c>
      <c r="M74" s="8" t="n">
        <f aca="false">(C74*0.959)</f>
        <v>1.913205</v>
      </c>
    </row>
    <row r="75" customFormat="false" ht="37.45" hidden="false" customHeight="false" outlineLevel="0" collapsed="false">
      <c r="A75" s="6" t="n">
        <v>74</v>
      </c>
      <c r="B75" s="7" t="s">
        <v>86</v>
      </c>
      <c r="C75" s="8" t="n">
        <f aca="false">J75</f>
        <v>7.8125</v>
      </c>
      <c r="D75" s="8" t="n">
        <v>7.19</v>
      </c>
      <c r="E75" s="9" t="n">
        <v>7.5</v>
      </c>
      <c r="F75" s="9" t="n">
        <v>7</v>
      </c>
      <c r="G75" s="9" t="n">
        <v>9.25</v>
      </c>
      <c r="H75" s="9" t="s">
        <v>22</v>
      </c>
      <c r="I75" s="9" t="n">
        <v>7.5</v>
      </c>
      <c r="J75" s="11" t="n">
        <f aca="false">SUM(E75:I75)/4</f>
        <v>7.8125</v>
      </c>
      <c r="K75" s="6" t="n">
        <f aca="false">_xlfn.STDEV.P(E75:I75)</f>
        <v>0.854674645698584</v>
      </c>
      <c r="L75" s="12" t="n">
        <f aca="false">K75/J75</f>
        <v>0.109398354649419</v>
      </c>
      <c r="M75" s="8" t="n">
        <f aca="false">(C75*0.959)</f>
        <v>7.4921875</v>
      </c>
    </row>
    <row r="76" customFormat="false" ht="49.45" hidden="false" customHeight="false" outlineLevel="0" collapsed="false">
      <c r="A76" s="6" t="n">
        <v>75</v>
      </c>
      <c r="B76" s="7" t="s">
        <v>87</v>
      </c>
      <c r="C76" s="8" t="n">
        <f aca="false">J76</f>
        <v>278.336666666667</v>
      </c>
      <c r="D76" s="8" t="n">
        <v>261.9</v>
      </c>
      <c r="E76" s="9" t="n">
        <v>310</v>
      </c>
      <c r="F76" s="9" t="s">
        <v>22</v>
      </c>
      <c r="G76" s="9" t="s">
        <v>22</v>
      </c>
      <c r="H76" s="9" t="n">
        <v>317.98</v>
      </c>
      <c r="I76" s="9" t="n">
        <v>207.03</v>
      </c>
      <c r="J76" s="11" t="n">
        <f aca="false">SUM(E76:I76)/3</f>
        <v>278.336666666667</v>
      </c>
      <c r="K76" s="6" t="n">
        <f aca="false">_xlfn.STDEV.P(E76:I76)</f>
        <v>50.5265648501415</v>
      </c>
      <c r="L76" s="12" t="n">
        <f aca="false">K76/J76</f>
        <v>0.181530394307163</v>
      </c>
      <c r="M76" s="8" t="n">
        <f aca="false">(C76*0.959)</f>
        <v>266.924863333333</v>
      </c>
    </row>
    <row r="77" customFormat="false" ht="25.45" hidden="false" customHeight="false" outlineLevel="0" collapsed="false">
      <c r="A77" s="6" t="n">
        <v>76</v>
      </c>
      <c r="B77" s="7" t="s">
        <v>88</v>
      </c>
      <c r="C77" s="8" t="n">
        <f aca="false">J77</f>
        <v>20.302</v>
      </c>
      <c r="D77" s="8" t="n">
        <v>19.18</v>
      </c>
      <c r="E77" s="9" t="n">
        <v>20.15</v>
      </c>
      <c r="F77" s="9" t="n">
        <v>19.33</v>
      </c>
      <c r="G77" s="9" t="n">
        <v>20.36</v>
      </c>
      <c r="H77" s="9" t="n">
        <v>21.17</v>
      </c>
      <c r="I77" s="9" t="n">
        <v>20.5</v>
      </c>
      <c r="J77" s="11" t="n">
        <f aca="false">SUM(E77:I77)/5</f>
        <v>20.302</v>
      </c>
      <c r="K77" s="6" t="n">
        <f aca="false">_xlfn.STDEV.P(E77:I77)</f>
        <v>0.593949492802209</v>
      </c>
      <c r="L77" s="12" t="n">
        <f aca="false">K77/J77</f>
        <v>0.0292557133682499</v>
      </c>
      <c r="M77" s="8" t="n">
        <f aca="false">(C77*0.959)</f>
        <v>19.469618</v>
      </c>
    </row>
    <row r="78" customFormat="false" ht="49.45" hidden="false" customHeight="false" outlineLevel="0" collapsed="false">
      <c r="A78" s="14" t="n">
        <v>77</v>
      </c>
      <c r="B78" s="15" t="s">
        <v>89</v>
      </c>
      <c r="C78" s="16" t="n">
        <f aca="false">J78</f>
        <v>23.848</v>
      </c>
      <c r="D78" s="8" t="n">
        <v>23.75</v>
      </c>
      <c r="E78" s="9" t="n">
        <v>25</v>
      </c>
      <c r="F78" s="9" t="n">
        <v>20.79</v>
      </c>
      <c r="G78" s="9" t="n">
        <v>21.72</v>
      </c>
      <c r="H78" s="9" t="n">
        <v>25.16</v>
      </c>
      <c r="I78" s="9" t="n">
        <v>26.57</v>
      </c>
      <c r="J78" s="11" t="n">
        <f aca="false">SUM(E78:I78)/5</f>
        <v>23.848</v>
      </c>
      <c r="K78" s="6" t="n">
        <f aca="false">_xlfn.STDEV.P(E78:I78)</f>
        <v>2.20624024077162</v>
      </c>
      <c r="L78" s="12" t="n">
        <f aca="false">K78/J78</f>
        <v>0.0925125897673439</v>
      </c>
      <c r="M78" s="8" t="n">
        <f aca="false">(C78*0.959)</f>
        <v>22.870232</v>
      </c>
    </row>
    <row r="79" customFormat="false" ht="25.45" hidden="false" customHeight="false" outlineLevel="0" collapsed="false">
      <c r="A79" s="6" t="n">
        <v>78</v>
      </c>
      <c r="B79" s="7" t="s">
        <v>90</v>
      </c>
      <c r="C79" s="8" t="n">
        <f aca="false">J79</f>
        <v>48.338</v>
      </c>
      <c r="D79" s="8" t="n">
        <v>45.73</v>
      </c>
      <c r="E79" s="9" t="n">
        <v>49</v>
      </c>
      <c r="F79" s="9" t="n">
        <v>42</v>
      </c>
      <c r="G79" s="9" t="n">
        <v>49.99</v>
      </c>
      <c r="H79" s="9" t="n">
        <v>45</v>
      </c>
      <c r="I79" s="9" t="n">
        <v>55.7</v>
      </c>
      <c r="J79" s="11" t="n">
        <f aca="false">SUM(E79:I79)/5</f>
        <v>48.338</v>
      </c>
      <c r="K79" s="6" t="n">
        <f aca="false">_xlfn.STDEV.P(E79:I79)</f>
        <v>4.662164304269</v>
      </c>
      <c r="L79" s="12" t="n">
        <f aca="false">K79/J79</f>
        <v>0.0964492594701683</v>
      </c>
      <c r="M79" s="8" t="n">
        <f aca="false">(C79*0.959)</f>
        <v>46.356142</v>
      </c>
    </row>
    <row r="80" customFormat="false" ht="25.45" hidden="false" customHeight="false" outlineLevel="0" collapsed="false">
      <c r="A80" s="6" t="n">
        <v>79</v>
      </c>
      <c r="B80" s="7" t="s">
        <v>91</v>
      </c>
      <c r="C80" s="8" t="n">
        <f aca="false">J80</f>
        <v>3.352</v>
      </c>
      <c r="D80" s="8" t="n">
        <v>2.75</v>
      </c>
      <c r="E80" s="9" t="n">
        <v>2.9</v>
      </c>
      <c r="F80" s="9" t="n">
        <v>3.42</v>
      </c>
      <c r="G80" s="9" t="n">
        <v>4.45</v>
      </c>
      <c r="H80" s="9" t="n">
        <v>3</v>
      </c>
      <c r="I80" s="9" t="n">
        <v>2.99</v>
      </c>
      <c r="J80" s="11" t="n">
        <f aca="false">SUM(E80:I80)/5</f>
        <v>3.352</v>
      </c>
      <c r="K80" s="6" t="n">
        <f aca="false">_xlfn.STDEV.P(E80:I80)</f>
        <v>0.577837347356503</v>
      </c>
      <c r="L80" s="12" t="n">
        <f aca="false">K80/J80</f>
        <v>0.172385843483444</v>
      </c>
      <c r="M80" s="8" t="n">
        <f aca="false">(C80*0.959)</f>
        <v>3.214568</v>
      </c>
    </row>
    <row r="81" customFormat="false" ht="25.45" hidden="false" customHeight="false" outlineLevel="0" collapsed="false">
      <c r="A81" s="6" t="n">
        <v>80</v>
      </c>
      <c r="B81" s="7" t="s">
        <v>92</v>
      </c>
      <c r="C81" s="8" t="n">
        <f aca="false">J81</f>
        <v>3.08</v>
      </c>
      <c r="D81" s="8" t="n">
        <v>1.22</v>
      </c>
      <c r="E81" s="9" t="n">
        <v>2.98</v>
      </c>
      <c r="F81" s="9" t="n">
        <v>3</v>
      </c>
      <c r="G81" s="9" t="n">
        <v>3.35</v>
      </c>
      <c r="H81" s="9" t="n">
        <v>2.97</v>
      </c>
      <c r="I81" s="9" t="n">
        <v>3.1</v>
      </c>
      <c r="J81" s="11" t="n">
        <f aca="false">SUM(E81:I81)/5</f>
        <v>3.08</v>
      </c>
      <c r="K81" s="6" t="n">
        <f aca="false">_xlfn.STDEV.P(E81:I81)</f>
        <v>0.142688471853896</v>
      </c>
      <c r="L81" s="12" t="n">
        <f aca="false">K81/J81</f>
        <v>0.0463274259265896</v>
      </c>
      <c r="M81" s="8" t="n">
        <f aca="false">(C81*0.959)</f>
        <v>2.95372</v>
      </c>
    </row>
    <row r="82" customFormat="false" ht="25.45" hidden="false" customHeight="false" outlineLevel="0" collapsed="false">
      <c r="A82" s="6" t="n">
        <v>81</v>
      </c>
      <c r="B82" s="7" t="s">
        <v>93</v>
      </c>
      <c r="C82" s="8" t="n">
        <f aca="false">J82</f>
        <v>11.118</v>
      </c>
      <c r="D82" s="8" t="n">
        <v>9.53</v>
      </c>
      <c r="E82" s="9" t="n">
        <v>9.57</v>
      </c>
      <c r="F82" s="9" t="n">
        <v>14</v>
      </c>
      <c r="G82" s="9" t="n">
        <v>10.33</v>
      </c>
      <c r="H82" s="9" t="n">
        <v>9.79</v>
      </c>
      <c r="I82" s="9" t="n">
        <v>11.9</v>
      </c>
      <c r="J82" s="11" t="n">
        <f aca="false">SUM(E82:I82)/5</f>
        <v>11.118</v>
      </c>
      <c r="K82" s="6" t="n">
        <f aca="false">_xlfn.STDEV.P(E82:I82)</f>
        <v>1.65519062346305</v>
      </c>
      <c r="L82" s="12" t="n">
        <f aca="false">K82/J82</f>
        <v>0.148874853702379</v>
      </c>
      <c r="M82" s="8" t="n">
        <f aca="false">(C82*0.959)</f>
        <v>10.662162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2242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dcterms:modified xsi:type="dcterms:W3CDTF">2021-07-26T08:42:08Z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