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<sst xmlns="http://schemas.openxmlformats.org/spreadsheetml/2006/main" count="92" uniqueCount="47">
  <si>
    <t xml:space="preserve">ANEXO _____</t>
  </si>
  <si>
    <t xml:space="preserve">DIMENSIONAMENTO DO QUANTITATIVO DE SERVENTE DE LIMPEZA A SER CONTRATADO PARA LIMPEZA E CONSERVAÇÃO DE ACORDO COM “PRODUTIVIDADE ADOTADA VERSUS FREQUÊNCIA”</t>
  </si>
  <si>
    <t xml:space="preserve">REITORIA</t>
  </si>
  <si>
    <t xml:space="preserve">ÁREAS INTERNAS</t>
  </si>
  <si>
    <t xml:space="preserve">ITEM</t>
  </si>
  <si>
    <t xml:space="preserve">DESCRIÇÃO</t>
  </si>
  <si>
    <t xml:space="preserve">UNIDADE DE FORNECIMENTO</t>
  </si>
  <si>
    <t xml:space="preserve">QUANTITATIVO / MENSAL (M²)</t>
  </si>
  <si>
    <t xml:space="preserve">PRODUTIVIDADE / HOMEM / MÊS / (M²)</t>
  </si>
  <si>
    <t xml:space="preserve">ESTIMATIVA DE SERVENTES / ÁREA </t>
  </si>
  <si>
    <t xml:space="preserve">PERIODICIDADE DA LIMPEZA</t>
  </si>
  <si>
    <t xml:space="preserve">ESTIMATIVA DE SERVENTE PELA FREQUÊNCIA ADOTADA </t>
  </si>
  <si>
    <t xml:space="preserve">(A) </t>
  </si>
  <si>
    <t xml:space="preserve">(B)</t>
  </si>
  <si>
    <t xml:space="preserve">(A) / (B) = (C)</t>
  </si>
  <si>
    <t xml:space="preserve">(D)</t>
  </si>
  <si>
    <t xml:space="preserve">(C) / (D) = (E) e/ou  (C) x (D) = (E)*</t>
  </si>
  <si>
    <t xml:space="preserve">Pisos Frios</t>
  </si>
  <si>
    <r>
      <rPr>
        <sz val="10"/>
        <color rgb="FF000000"/>
        <rFont val="Arial"/>
        <family val="2"/>
        <charset val="1"/>
      </rPr>
      <t xml:space="preserve">M</t>
    </r>
    <r>
      <rPr>
        <vertAlign val="superscript"/>
        <sz val="10"/>
        <color rgb="FF000000"/>
        <rFont val="Arial"/>
        <family val="2"/>
        <charset val="1"/>
      </rPr>
      <t xml:space="preserve">2</t>
    </r>
  </si>
  <si>
    <t xml:space="preserve">diário</t>
  </si>
  <si>
    <t xml:space="preserve">Pisos Frios B1</t>
  </si>
  <si>
    <t xml:space="preserve">dia sim/dia não</t>
  </si>
  <si>
    <t xml:space="preserve">Pisos Frios B2</t>
  </si>
  <si>
    <t xml:space="preserve">Almoxarifado</t>
  </si>
  <si>
    <t xml:space="preserve">Áreas com espaços livres – Saguão, hall e salão</t>
  </si>
  <si>
    <t xml:space="preserve">Banheiros – Áreas insalubres</t>
  </si>
  <si>
    <r>
      <rPr>
        <b val="true"/>
        <sz val="10"/>
        <color rgb="FF000000"/>
        <rFont val="Arial"/>
        <family val="2"/>
        <charset val="1"/>
      </rPr>
      <t xml:space="preserve">M</t>
    </r>
    <r>
      <rPr>
        <b val="true"/>
        <vertAlign val="superscript"/>
        <sz val="10"/>
        <color rgb="FF000000"/>
        <rFont val="Arial"/>
        <family val="2"/>
        <charset val="1"/>
      </rPr>
      <t xml:space="preserve">2</t>
    </r>
  </si>
  <si>
    <t xml:space="preserve">ÁREAS EXTERNAS</t>
  </si>
  <si>
    <t xml:space="preserve">Pátios e áreas verdes com média frequência</t>
  </si>
  <si>
    <t xml:space="preserve">diária</t>
  </si>
  <si>
    <t xml:space="preserve">Pátios e áreas verdes com média frequência B1</t>
  </si>
  <si>
    <t xml:space="preserve">Pátios e áreas verdes com média frequência B2</t>
  </si>
  <si>
    <t xml:space="preserve">Pisos pavimentados adjacentes/contíguos às edificações</t>
  </si>
  <si>
    <t xml:space="preserve">Pisos pavimentados adjacentes/contíguos às edificações B1</t>
  </si>
  <si>
    <t xml:space="preserve">ESQUADRIAS EXTERNAS </t>
  </si>
  <si>
    <t xml:space="preserve">x</t>
  </si>
  <si>
    <t xml:space="preserve">Face interna</t>
  </si>
  <si>
    <t xml:space="preserve">TOTAL ESTIMADO CONSIDERANDO ÁREAS E PERIODICIDADE </t>
  </si>
  <si>
    <t xml:space="preserve"> ≈ aproximadamente: 4</t>
  </si>
  <si>
    <t xml:space="preserve">TOTAL DA CONTRATAÇÃO COM INSALUBRIDADE </t>
  </si>
  <si>
    <t xml:space="preserve">0,56 ≈ aproximadamente: 1 (um) </t>
  </si>
  <si>
    <t xml:space="preserve">TOTAL DA CONTRATAÇÃO SEM INSALUBRIDADE</t>
  </si>
  <si>
    <t xml:space="preserve">2,9 ≈ aproximadamente 3 (três)</t>
  </si>
  <si>
    <t xml:space="preserve">TOTAL ESTIMADO DE SERVENTES PARA CONTRATAÇÃO</t>
  </si>
  <si>
    <t xml:space="preserve">4,0 (quatro)</t>
  </si>
  <si>
    <r>
      <rPr>
        <b val="true"/>
        <sz val="9"/>
        <color rgb="FF000000"/>
        <rFont val="Arial"/>
        <family val="2"/>
        <charset val="1"/>
      </rPr>
      <t xml:space="preserve">*</t>
    </r>
    <r>
      <rPr>
        <sz val="9"/>
        <color rgb="FF000000"/>
        <rFont val="Arial"/>
        <family val="2"/>
        <charset val="1"/>
      </rPr>
      <t xml:space="preserve">A Quantidade em Fração Estimada de Serventes </t>
    </r>
    <r>
      <rPr>
        <b val="true"/>
        <sz val="9"/>
        <color rgb="FF000000"/>
        <rFont val="Arial"/>
        <family val="2"/>
        <charset val="1"/>
      </rPr>
      <t xml:space="preserve">(Coluna C)</t>
    </r>
    <r>
      <rPr>
        <sz val="9"/>
        <color rgb="FF000000"/>
        <rFont val="Arial"/>
        <family val="2"/>
        <charset val="1"/>
      </rPr>
      <t xml:space="preserve"> foi dividida nos casos em que a periodicidade dos serviços serão prestados em dias diferentes, ou seja, quando a Periodicidade for: </t>
    </r>
    <r>
      <rPr>
        <b val="true"/>
        <sz val="9"/>
        <color rgb="FF000000"/>
        <rFont val="Arial"/>
        <family val="2"/>
        <charset val="1"/>
      </rPr>
      <t xml:space="preserve">“Diária”(divide-se por um);</t>
    </r>
    <r>
      <rPr>
        <sz val="9"/>
        <color rgb="FF000000"/>
        <rFont val="Arial"/>
        <family val="2"/>
        <charset val="1"/>
      </rPr>
      <t xml:space="preserve"> </t>
    </r>
    <r>
      <rPr>
        <b val="true"/>
        <sz val="9"/>
        <color rgb="FF000000"/>
        <rFont val="Arial"/>
        <family val="2"/>
        <charset val="1"/>
      </rPr>
      <t xml:space="preserve">“Dia sim/Dia não – dias alternados”(divide-se por 2)</t>
    </r>
    <r>
      <rPr>
        <sz val="9"/>
        <color rgb="FF000000"/>
        <rFont val="Arial"/>
        <family val="2"/>
        <charset val="1"/>
      </rPr>
      <t xml:space="preserve">; “</t>
    </r>
    <r>
      <rPr>
        <b val="true"/>
        <sz val="9"/>
        <color rgb="FF000000"/>
        <rFont val="Arial"/>
        <family val="2"/>
        <charset val="1"/>
      </rPr>
      <t xml:space="preserve">Semanal”</t>
    </r>
    <r>
      <rPr>
        <sz val="9"/>
        <color rgb="FF000000"/>
        <rFont val="Arial"/>
        <family val="2"/>
        <charset val="1"/>
      </rPr>
      <t xml:space="preserve">(</t>
    </r>
    <r>
      <rPr>
        <b val="true"/>
        <sz val="9"/>
        <color rgb="FF000000"/>
        <rFont val="Arial"/>
        <family val="2"/>
        <charset val="1"/>
      </rPr>
      <t xml:space="preserve">divide-se por 5), “Quinzenal”(divide-se por 15</t>
    </r>
    <r>
      <rPr>
        <sz val="9"/>
        <color rgb="FF000000"/>
        <rFont val="Arial"/>
        <family val="2"/>
        <charset val="1"/>
      </rPr>
      <t xml:space="preserve">); </t>
    </r>
    <r>
      <rPr>
        <b val="true"/>
        <sz val="9"/>
        <color rgb="FF000000"/>
        <rFont val="Arial"/>
        <family val="2"/>
        <charset val="1"/>
      </rPr>
      <t xml:space="preserve">“Mensal”(divide-se por 30</t>
    </r>
    <r>
      <rPr>
        <sz val="9"/>
        <color rgb="FF000000"/>
        <rFont val="Arial"/>
        <family val="2"/>
        <charset val="1"/>
      </rPr>
      <t xml:space="preserve">); </t>
    </r>
    <r>
      <rPr>
        <b val="true"/>
        <sz val="9"/>
        <color rgb="FF000000"/>
        <rFont val="Arial"/>
        <family val="2"/>
        <charset val="1"/>
      </rPr>
      <t xml:space="preserve">“Bimestral”(divide-se por 60</t>
    </r>
    <r>
      <rPr>
        <sz val="9"/>
        <color rgb="FF000000"/>
        <rFont val="Arial"/>
        <family val="2"/>
        <charset val="1"/>
      </rPr>
      <t xml:space="preserve">); e assim por diante </t>
    </r>
    <r>
      <rPr>
        <b val="true"/>
        <sz val="9"/>
        <color rgb="FF000000"/>
        <rFont val="Arial"/>
        <family val="2"/>
        <charset val="1"/>
      </rPr>
      <t xml:space="preserve">segue o mesmo raciocínio</t>
    </r>
    <r>
      <rPr>
        <sz val="9"/>
        <color rgb="FF000000"/>
        <rFont val="Arial"/>
        <family val="2"/>
        <charset val="1"/>
      </rPr>
      <t xml:space="preserve">, com isso, </t>
    </r>
    <r>
      <rPr>
        <b val="true"/>
        <sz val="9"/>
        <color rgb="FF000000"/>
        <rFont val="Arial"/>
        <family val="2"/>
        <charset val="1"/>
      </rPr>
      <t xml:space="preserve">tendo como resultado final os valores na última (Coluna E)*</t>
    </r>
    <r>
      <rPr>
        <sz val="9"/>
        <color rgb="FF000000"/>
        <rFont val="Arial"/>
        <family val="2"/>
        <charset val="1"/>
      </rPr>
      <t xml:space="preserve">. No caso das áreas que serão limpas mais de uma vez por dia, foi realizada a multiplicação entre a Quantidade em Fração Estimada de Serventes </t>
    </r>
    <r>
      <rPr>
        <b val="true"/>
        <sz val="9"/>
        <color rgb="FF000000"/>
        <rFont val="Arial"/>
        <family val="2"/>
        <charset val="1"/>
      </rPr>
      <t xml:space="preserve">(Coluna C)</t>
    </r>
    <r>
      <rPr>
        <sz val="9"/>
        <color rgb="FF000000"/>
        <rFont val="Arial"/>
        <family val="2"/>
        <charset val="1"/>
      </rPr>
      <t xml:space="preserve"> pelo número que representa a quantidade de vezes que serão limpas de cada tipo de Periodicidade </t>
    </r>
    <r>
      <rPr>
        <b val="true"/>
        <sz val="9"/>
        <color rgb="FF000000"/>
        <rFont val="Arial"/>
        <family val="2"/>
        <charset val="1"/>
      </rPr>
      <t xml:space="preserve">(coluna D),</t>
    </r>
    <r>
      <rPr>
        <sz val="9"/>
        <color rgb="FF000000"/>
        <rFont val="Arial"/>
        <family val="2"/>
        <charset val="1"/>
      </rPr>
      <t xml:space="preserve"> ou seja, quando o número de vezes de limpeza for: </t>
    </r>
    <r>
      <rPr>
        <b val="true"/>
        <sz val="9"/>
        <color rgb="FF000000"/>
        <rFont val="Arial"/>
        <family val="2"/>
        <charset val="1"/>
      </rPr>
      <t xml:space="preserve">“1x ao dia”(multiplicado por 1); “2x ao dia”(multiplicado por 2), “3x ao dia”(multiplicado por 3); </t>
    </r>
    <r>
      <rPr>
        <sz val="9"/>
        <color rgb="FF000000"/>
        <rFont val="Arial"/>
        <family val="2"/>
        <charset val="1"/>
      </rPr>
      <t xml:space="preserve">e assim por diante</t>
    </r>
    <r>
      <rPr>
        <b val="true"/>
        <sz val="9"/>
        <color rgb="FF000000"/>
        <rFont val="Arial"/>
        <family val="2"/>
        <charset val="1"/>
      </rPr>
      <t xml:space="preserve"> segue o mesmo raciocínio, </t>
    </r>
    <r>
      <rPr>
        <sz val="9"/>
        <color rgb="FF000000"/>
        <rFont val="Arial"/>
        <family val="2"/>
        <charset val="1"/>
      </rPr>
      <t xml:space="preserve">com isso, </t>
    </r>
    <r>
      <rPr>
        <b val="true"/>
        <sz val="9"/>
        <color rgb="FF000000"/>
        <rFont val="Arial"/>
        <family val="2"/>
        <charset val="1"/>
      </rPr>
      <t xml:space="preserve">tendo como resultado final os valores na última (Coluna E)*.</t>
    </r>
  </si>
  <si>
    <t xml:space="preserve">**Para a definição da limpeza diária dos banheiros, considerou-se como  sendo uma limpeza completa  a qual envolve a lavagem dos vasos sanitários, pias, chão, espelhos e paredes azulejadas, bem como a retirada do lixo e reabastecimento dos rolos de papel higiênico, papel toalha e sabonete líquido nos respectivos dispensers. Para além do explicitado, o colaborador lotado para limpeza dos banheiros fará  durante a carga horária diária de trabalho asseios esporádicos deste ambiente, os quais envolverão atividades tais como: a retirada do lixo, limpeza superficial dos vasos, pias e chão, como também o reabastecimento dos rolos de papel higiênico, papel toalha e sabonete líquido nos respectivos dispensers. Tendo em vista que a ESTIMATIVA DE SERVENTE PELA FREQUÊNCIA ADOTADA resultou num quantitativo de  0,56 e que, a carga horária diária para 1 (um) servente é de 8 horas, foi feita a multiplicação desta estimativa (0,56) pela carga horária diária (8 h) e obteve-se o resultado de 4 horas e 28 minutos aproximadamente para a realização da limpeza da área dos banheiros conforme demonstrado acima, sendo as horas restantes destinadas à limpeza e asseio de outras áreas.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</si>
</sst>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vertAlign val="superscript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9999FF"/>
        <bgColor rgb="FFCC99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 diagonalUp="false" diagonalDown="false"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 style="medium">
        <color rgb="FF00000A"/>
      </left>
      <right/>
      <top/>
      <bottom/>
      <diagonal/>
    </border>
    <border diagonalUp="false" diagonalDown="false">
      <left style="medium">
        <color rgb="FF00000A"/>
      </left>
      <right style="medium">
        <color rgb="FF00000A"/>
      </right>
      <top/>
      <bottom/>
      <diagonal/>
    </border>
    <border diagonalUp="false" diagonalDown="false">
      <left style="medium">
        <color rgb="FF00000A"/>
      </left>
      <right/>
      <top/>
      <bottom style="medium">
        <color rgb="FF00000A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5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0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6553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39" activeCellId="0" sqref="A39"/>
    </sheetView>
  </sheetViews>
  <sheetFormatPr defaultRowHeight="15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51.42"/>
    <col collapsed="false" customWidth="true" hidden="false" outlineLevel="0" max="3" min="3" style="0" width="8.67"/>
    <col collapsed="false" customWidth="true" hidden="false" outlineLevel="0" max="4" min="4" style="0" width="10.29"/>
    <col collapsed="false" customWidth="true" hidden="false" outlineLevel="0" max="5" min="5" style="0" width="10.42"/>
    <col collapsed="false" customWidth="true" hidden="false" outlineLevel="0" max="6" min="6" style="0" width="12.57"/>
    <col collapsed="false" customWidth="true" hidden="false" outlineLevel="0" max="7" min="7" style="0" width="16.42"/>
    <col collapsed="false" customWidth="true" hidden="false" outlineLevel="0" max="8" min="8" style="0" width="19"/>
    <col collapsed="false" customWidth="true" hidden="false" outlineLevel="0" max="1025" min="9" style="0" width="8.67"/>
  </cols>
  <sheetData>
    <row r="2" customFormat="false" ht="15.75" hidden="false" customHeight="false" outlineLevel="0" collapsed="false"/>
    <row r="3" customFormat="false" ht="1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</row>
    <row r="4" customFormat="false" ht="38.25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</row>
    <row r="5" customFormat="false" ht="15.75" hidden="false" customHeight="false" outlineLevel="0" collapsed="false">
      <c r="A5" s="3"/>
      <c r="B5" s="3"/>
      <c r="C5" s="3"/>
      <c r="D5" s="3"/>
      <c r="E5" s="3"/>
      <c r="F5" s="3"/>
      <c r="G5" s="3"/>
      <c r="H5" s="3"/>
    </row>
    <row r="6" customFormat="false" ht="13.8" hidden="false" customHeight="true" outlineLevel="0" collapsed="false">
      <c r="A6" s="4" t="s">
        <v>2</v>
      </c>
      <c r="B6" s="4"/>
      <c r="C6" s="4"/>
      <c r="D6" s="4"/>
      <c r="E6" s="4"/>
      <c r="F6" s="4"/>
      <c r="G6" s="4"/>
      <c r="H6" s="4"/>
    </row>
    <row r="7" customFormat="false" ht="15.75" hidden="false" customHeight="true" outlineLevel="0" collapsed="false">
      <c r="A7" s="3" t="s">
        <v>3</v>
      </c>
      <c r="B7" s="3"/>
      <c r="C7" s="3"/>
      <c r="D7" s="3"/>
      <c r="E7" s="3"/>
      <c r="F7" s="3"/>
      <c r="G7" s="3"/>
      <c r="H7" s="3"/>
    </row>
    <row r="8" customFormat="false" ht="46.25" hidden="false" customHeight="true" outlineLevel="0" collapsed="false">
      <c r="A8" s="5" t="s">
        <v>4</v>
      </c>
      <c r="B8" s="5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7" t="s">
        <v>11</v>
      </c>
    </row>
    <row r="9" customFormat="false" ht="24.75" hidden="false" customHeight="false" outlineLevel="0" collapsed="false">
      <c r="A9" s="5"/>
      <c r="B9" s="5"/>
      <c r="C9" s="5"/>
      <c r="D9" s="6" t="s">
        <v>12</v>
      </c>
      <c r="E9" s="6" t="s">
        <v>13</v>
      </c>
      <c r="F9" s="6" t="s">
        <v>14</v>
      </c>
      <c r="G9" s="6" t="s">
        <v>15</v>
      </c>
      <c r="H9" s="7" t="s">
        <v>16</v>
      </c>
    </row>
    <row r="10" customFormat="false" ht="15.75" hidden="false" customHeight="false" outlineLevel="0" collapsed="false">
      <c r="A10" s="5"/>
      <c r="B10" s="5"/>
      <c r="C10" s="5"/>
      <c r="D10" s="8"/>
      <c r="E10" s="8"/>
      <c r="F10" s="8"/>
      <c r="G10" s="9"/>
      <c r="H10" s="10"/>
    </row>
    <row r="11" customFormat="false" ht="13.8" hidden="false" customHeight="false" outlineLevel="0" collapsed="false">
      <c r="A11" s="11"/>
      <c r="B11" s="12" t="s">
        <v>17</v>
      </c>
      <c r="C11" s="11" t="s">
        <v>18</v>
      </c>
      <c r="D11" s="13" t="n">
        <v>99.79</v>
      </c>
      <c r="E11" s="14" t="n">
        <v>800</v>
      </c>
      <c r="F11" s="15" t="n">
        <f aca="false">D11/E11</f>
        <v>0.1247375</v>
      </c>
      <c r="G11" s="16" t="s">
        <v>19</v>
      </c>
      <c r="H11" s="17" t="n">
        <f aca="false">F11</f>
        <v>0.1247375</v>
      </c>
    </row>
    <row r="12" customFormat="false" ht="13.8" hidden="false" customHeight="false" outlineLevel="0" collapsed="false">
      <c r="A12" s="11"/>
      <c r="B12" s="12" t="s">
        <v>20</v>
      </c>
      <c r="C12" s="11" t="s">
        <v>18</v>
      </c>
      <c r="D12" s="13" t="n">
        <v>759.93</v>
      </c>
      <c r="E12" s="14" t="n">
        <v>800</v>
      </c>
      <c r="F12" s="15" t="n">
        <f aca="false">D12/E12</f>
        <v>0.9499125</v>
      </c>
      <c r="G12" s="16" t="s">
        <v>21</v>
      </c>
      <c r="H12" s="17" t="n">
        <f aca="false">F12/2</f>
        <v>0.47495625</v>
      </c>
    </row>
    <row r="13" customFormat="false" ht="13.8" hidden="false" customHeight="false" outlineLevel="0" collapsed="false">
      <c r="A13" s="11"/>
      <c r="B13" s="12" t="s">
        <v>22</v>
      </c>
      <c r="C13" s="11" t="s">
        <v>18</v>
      </c>
      <c r="D13" s="13" t="n">
        <v>918.35</v>
      </c>
      <c r="E13" s="14" t="n">
        <v>800</v>
      </c>
      <c r="F13" s="15" t="n">
        <f aca="false">918/800</f>
        <v>1.1475</v>
      </c>
      <c r="G13" s="16" t="s">
        <v>21</v>
      </c>
      <c r="H13" s="17" t="n">
        <f aca="false">F13/2</f>
        <v>0.57375</v>
      </c>
    </row>
    <row r="14" customFormat="false" ht="13.8" hidden="false" customHeight="false" outlineLevel="0" collapsed="false">
      <c r="A14" s="11"/>
      <c r="B14" s="12" t="s">
        <v>23</v>
      </c>
      <c r="C14" s="11" t="s">
        <v>18</v>
      </c>
      <c r="D14" s="11" t="n">
        <v>49.74</v>
      </c>
      <c r="E14" s="14" t="n">
        <v>1500</v>
      </c>
      <c r="F14" s="15" t="n">
        <f aca="false">D14/E14</f>
        <v>0.03316</v>
      </c>
      <c r="G14" s="16" t="s">
        <v>21</v>
      </c>
      <c r="H14" s="17" t="n">
        <f aca="false">F14/2</f>
        <v>0.01658</v>
      </c>
    </row>
    <row r="15" customFormat="false" ht="13.8" hidden="false" customHeight="false" outlineLevel="0" collapsed="false">
      <c r="A15" s="11"/>
      <c r="B15" s="12" t="s">
        <v>24</v>
      </c>
      <c r="C15" s="11" t="s">
        <v>18</v>
      </c>
      <c r="D15" s="13" t="n">
        <v>615.33</v>
      </c>
      <c r="E15" s="14" t="n">
        <v>1000</v>
      </c>
      <c r="F15" s="15" t="n">
        <f aca="false">D15/E15</f>
        <v>0.61533</v>
      </c>
      <c r="G15" s="16" t="s">
        <v>19</v>
      </c>
      <c r="H15" s="17" t="n">
        <f aca="false">F15</f>
        <v>0.61533</v>
      </c>
      <c r="J15" s="18"/>
    </row>
    <row r="16" customFormat="false" ht="13.8" hidden="false" customHeight="false" outlineLevel="0" collapsed="false">
      <c r="A16" s="19"/>
      <c r="B16" s="20" t="s">
        <v>25</v>
      </c>
      <c r="C16" s="19" t="s">
        <v>26</v>
      </c>
      <c r="D16" s="19" t="n">
        <v>111.58</v>
      </c>
      <c r="E16" s="21" t="n">
        <v>200</v>
      </c>
      <c r="F16" s="22" t="n">
        <f aca="false">D16/E16</f>
        <v>0.5579</v>
      </c>
      <c r="G16" s="16" t="s">
        <v>19</v>
      </c>
      <c r="H16" s="23" t="n">
        <f aca="false">F16</f>
        <v>0.5579</v>
      </c>
    </row>
    <row r="17" customFormat="false" ht="15.75" hidden="false" customHeight="true" outlineLevel="0" collapsed="false">
      <c r="A17" s="3" t="s">
        <v>27</v>
      </c>
      <c r="B17" s="3"/>
      <c r="C17" s="3"/>
      <c r="D17" s="3"/>
      <c r="E17" s="3"/>
      <c r="F17" s="3"/>
      <c r="G17" s="3"/>
      <c r="H17" s="3"/>
    </row>
    <row r="18" customFormat="false" ht="48.75" hidden="false" customHeight="true" outlineLevel="0" collapsed="false">
      <c r="A18" s="5" t="s">
        <v>4</v>
      </c>
      <c r="B18" s="5" t="s">
        <v>5</v>
      </c>
      <c r="C18" s="5" t="s">
        <v>6</v>
      </c>
      <c r="D18" s="6" t="s">
        <v>7</v>
      </c>
      <c r="E18" s="6" t="s">
        <v>8</v>
      </c>
      <c r="F18" s="6" t="s">
        <v>9</v>
      </c>
      <c r="G18" s="6" t="s">
        <v>10</v>
      </c>
      <c r="H18" s="7" t="s">
        <v>11</v>
      </c>
    </row>
    <row r="19" customFormat="false" ht="24.75" hidden="false" customHeight="false" outlineLevel="0" collapsed="false">
      <c r="A19" s="5"/>
      <c r="B19" s="5"/>
      <c r="C19" s="5"/>
      <c r="D19" s="6" t="s">
        <v>12</v>
      </c>
      <c r="E19" s="6" t="s">
        <v>13</v>
      </c>
      <c r="F19" s="6" t="s">
        <v>14</v>
      </c>
      <c r="G19" s="6" t="s">
        <v>15</v>
      </c>
      <c r="H19" s="7" t="s">
        <v>16</v>
      </c>
    </row>
    <row r="20" customFormat="false" ht="15.75" hidden="false" customHeight="false" outlineLevel="0" collapsed="false">
      <c r="A20" s="5"/>
      <c r="B20" s="5"/>
      <c r="C20" s="5"/>
      <c r="D20" s="8"/>
      <c r="E20" s="8"/>
      <c r="F20" s="8"/>
      <c r="G20" s="9"/>
      <c r="H20" s="10"/>
    </row>
    <row r="21" customFormat="false" ht="13.8" hidden="false" customHeight="false" outlineLevel="0" collapsed="false">
      <c r="A21" s="11"/>
      <c r="B21" s="12" t="s">
        <v>28</v>
      </c>
      <c r="C21" s="11" t="s">
        <v>18</v>
      </c>
      <c r="D21" s="11" t="n">
        <v>152.56</v>
      </c>
      <c r="E21" s="14" t="n">
        <v>1800</v>
      </c>
      <c r="F21" s="15" t="n">
        <f aca="false">D21/E21</f>
        <v>0.0847555555555556</v>
      </c>
      <c r="G21" s="16" t="s">
        <v>29</v>
      </c>
      <c r="H21" s="17" t="n">
        <f aca="false">F21</f>
        <v>0.0847555555555556</v>
      </c>
    </row>
    <row r="22" customFormat="false" ht="13.8" hidden="false" customHeight="false" outlineLevel="0" collapsed="false">
      <c r="A22" s="11"/>
      <c r="B22" s="12" t="s">
        <v>30</v>
      </c>
      <c r="C22" s="11" t="s">
        <v>18</v>
      </c>
      <c r="D22" s="11" t="n">
        <v>437.42</v>
      </c>
      <c r="E22" s="14" t="n">
        <v>1800</v>
      </c>
      <c r="F22" s="15" t="n">
        <f aca="false">D22/E22</f>
        <v>0.243011111111111</v>
      </c>
      <c r="G22" s="16" t="s">
        <v>21</v>
      </c>
      <c r="H22" s="17" t="n">
        <f aca="false">F22/2</f>
        <v>0.121505555555556</v>
      </c>
    </row>
    <row r="23" customFormat="false" ht="13.8" hidden="false" customHeight="false" outlineLevel="0" collapsed="false">
      <c r="A23" s="11"/>
      <c r="B23" s="12" t="s">
        <v>31</v>
      </c>
      <c r="C23" s="11" t="s">
        <v>18</v>
      </c>
      <c r="D23" s="11" t="n">
        <v>530.64</v>
      </c>
      <c r="E23" s="14" t="n">
        <v>1800</v>
      </c>
      <c r="F23" s="15" t="n">
        <f aca="false">D23/E23</f>
        <v>0.2948</v>
      </c>
      <c r="G23" s="16" t="s">
        <v>21</v>
      </c>
      <c r="H23" s="17" t="n">
        <f aca="false">F23/2</f>
        <v>0.1474</v>
      </c>
    </row>
    <row r="24" customFormat="false" ht="13.8" hidden="false" customHeight="false" outlineLevel="0" collapsed="false">
      <c r="A24" s="11"/>
      <c r="B24" s="12" t="s">
        <v>32</v>
      </c>
      <c r="C24" s="11" t="s">
        <v>18</v>
      </c>
      <c r="D24" s="11" t="n">
        <v>135.28</v>
      </c>
      <c r="E24" s="14" t="n">
        <v>1800</v>
      </c>
      <c r="F24" s="15" t="n">
        <f aca="false">D24/E24</f>
        <v>0.0751555555555556</v>
      </c>
      <c r="G24" s="16" t="s">
        <v>29</v>
      </c>
      <c r="H24" s="17" t="n">
        <f aca="false">F24</f>
        <v>0.0751555555555556</v>
      </c>
    </row>
    <row r="25" customFormat="false" ht="13.8" hidden="false" customHeight="false" outlineLevel="0" collapsed="false">
      <c r="A25" s="11"/>
      <c r="B25" s="12" t="s">
        <v>33</v>
      </c>
      <c r="C25" s="11" t="s">
        <v>18</v>
      </c>
      <c r="D25" s="11" t="n">
        <v>344.62</v>
      </c>
      <c r="E25" s="14" t="n">
        <v>1800</v>
      </c>
      <c r="F25" s="15" t="n">
        <f aca="false">D25/E25</f>
        <v>0.191455555555556</v>
      </c>
      <c r="G25" s="16" t="s">
        <v>21</v>
      </c>
      <c r="H25" s="17" t="n">
        <f aca="false">F25/2</f>
        <v>0.0957277777777778</v>
      </c>
    </row>
    <row r="26" customFormat="false" ht="15.75" hidden="false" customHeight="true" outlineLevel="0" collapsed="false">
      <c r="A26" s="3" t="s">
        <v>34</v>
      </c>
      <c r="B26" s="3"/>
      <c r="C26" s="3"/>
      <c r="D26" s="3"/>
      <c r="E26" s="3"/>
      <c r="F26" s="3"/>
      <c r="G26" s="3"/>
      <c r="H26" s="3"/>
    </row>
    <row r="27" customFormat="false" ht="48.75" hidden="false" customHeight="true" outlineLevel="0" collapsed="false">
      <c r="A27" s="5" t="s">
        <v>4</v>
      </c>
      <c r="B27" s="5" t="s">
        <v>5</v>
      </c>
      <c r="C27" s="5" t="s">
        <v>6</v>
      </c>
      <c r="D27" s="6" t="s">
        <v>7</v>
      </c>
      <c r="E27" s="6" t="s">
        <v>8</v>
      </c>
      <c r="F27" s="6" t="s">
        <v>9</v>
      </c>
      <c r="G27" s="6" t="s">
        <v>10</v>
      </c>
      <c r="H27" s="7" t="s">
        <v>11</v>
      </c>
    </row>
    <row r="28" customFormat="false" ht="24.75" hidden="false" customHeight="false" outlineLevel="0" collapsed="false">
      <c r="A28" s="5"/>
      <c r="B28" s="5"/>
      <c r="C28" s="5"/>
      <c r="D28" s="6" t="s">
        <v>12</v>
      </c>
      <c r="E28" s="6" t="s">
        <v>13</v>
      </c>
      <c r="F28" s="6" t="s">
        <v>14</v>
      </c>
      <c r="G28" s="6" t="s">
        <v>15</v>
      </c>
      <c r="H28" s="7" t="s">
        <v>16</v>
      </c>
    </row>
    <row r="29" customFormat="false" ht="15.75" hidden="false" customHeight="false" outlineLevel="0" collapsed="false">
      <c r="A29" s="5"/>
      <c r="B29" s="5"/>
      <c r="C29" s="5"/>
      <c r="D29" s="8"/>
      <c r="E29" s="8"/>
      <c r="F29" s="8"/>
      <c r="G29" s="9"/>
      <c r="H29" s="10"/>
    </row>
    <row r="30" customFormat="false" ht="13.8" hidden="false" customHeight="false" outlineLevel="0" collapsed="false">
      <c r="A30" s="24" t="s">
        <v>35</v>
      </c>
      <c r="B30" s="25" t="s">
        <v>36</v>
      </c>
      <c r="C30" s="11" t="s">
        <v>18</v>
      </c>
      <c r="D30" s="11" t="n">
        <v>342.82</v>
      </c>
      <c r="E30" s="16" t="n">
        <v>300</v>
      </c>
      <c r="F30" s="15" t="n">
        <f aca="false">D30/E30</f>
        <v>1.14273333333333</v>
      </c>
      <c r="G30" s="16" t="s">
        <v>21</v>
      </c>
      <c r="H30" s="17" t="n">
        <f aca="false">F30/2</f>
        <v>0.571366666666667</v>
      </c>
      <c r="J30" s="18"/>
    </row>
    <row r="31" customFormat="false" ht="13.8" hidden="false" customHeight="true" outlineLevel="0" collapsed="false">
      <c r="A31" s="26" t="s">
        <v>37</v>
      </c>
      <c r="B31" s="26"/>
      <c r="C31" s="26"/>
      <c r="D31" s="26"/>
      <c r="E31" s="27" t="s">
        <v>38</v>
      </c>
      <c r="F31" s="27"/>
      <c r="G31" s="27"/>
      <c r="H31" s="27"/>
    </row>
    <row r="32" customFormat="false" ht="13.8" hidden="false" customHeight="true" outlineLevel="0" collapsed="false">
      <c r="A32" s="28" t="s">
        <v>39</v>
      </c>
      <c r="B32" s="28"/>
      <c r="C32" s="28"/>
      <c r="D32" s="28"/>
      <c r="E32" s="29" t="s">
        <v>40</v>
      </c>
      <c r="F32" s="29"/>
      <c r="G32" s="29"/>
      <c r="H32" s="29"/>
    </row>
    <row r="33" customFormat="false" ht="13.8" hidden="false" customHeight="true" outlineLevel="0" collapsed="false">
      <c r="A33" s="28" t="s">
        <v>41</v>
      </c>
      <c r="B33" s="28"/>
      <c r="C33" s="28"/>
      <c r="D33" s="28"/>
      <c r="E33" s="29" t="s">
        <v>42</v>
      </c>
      <c r="F33" s="29"/>
      <c r="G33" s="29"/>
      <c r="H33" s="29"/>
      <c r="J33" s="18"/>
    </row>
    <row r="34" customFormat="false" ht="13.8" hidden="false" customHeight="true" outlineLevel="0" collapsed="false">
      <c r="A34" s="28" t="s">
        <v>43</v>
      </c>
      <c r="B34" s="28"/>
      <c r="C34" s="28"/>
      <c r="D34" s="28"/>
      <c r="E34" s="29" t="s">
        <v>44</v>
      </c>
      <c r="F34" s="29"/>
      <c r="G34" s="29"/>
      <c r="H34" s="29"/>
    </row>
    <row r="35" customFormat="false" ht="15.75" hidden="false" customHeight="false" outlineLevel="0" collapsed="false">
      <c r="J35" s="18"/>
    </row>
    <row r="36" customFormat="false" ht="92.25" hidden="false" customHeight="true" outlineLevel="0" collapsed="false">
      <c r="A36" s="30" t="s">
        <v>45</v>
      </c>
      <c r="B36" s="30"/>
      <c r="C36" s="30"/>
      <c r="D36" s="30"/>
      <c r="E36" s="30"/>
      <c r="F36" s="30"/>
      <c r="G36" s="30"/>
      <c r="H36" s="30"/>
    </row>
    <row r="39" customFormat="false" ht="13.8" hidden="false" customHeight="true" outlineLevel="0" collapsed="false">
      <c r="A39" s="31" t="s">
        <v>46</v>
      </c>
      <c r="B39" s="31"/>
      <c r="C39" s="31"/>
      <c r="D39" s="31"/>
      <c r="E39" s="31"/>
      <c r="F39" s="31"/>
      <c r="G39" s="31"/>
      <c r="H39" s="3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6">
    <mergeCell ref="A3:H3"/>
    <mergeCell ref="A4:H4"/>
    <mergeCell ref="A5:H5"/>
    <mergeCell ref="A6:H6"/>
    <mergeCell ref="A7:H7"/>
    <mergeCell ref="A8:A10"/>
    <mergeCell ref="B8:B10"/>
    <mergeCell ref="C8:C10"/>
    <mergeCell ref="A17:H17"/>
    <mergeCell ref="A18:A20"/>
    <mergeCell ref="B18:B20"/>
    <mergeCell ref="C18:C20"/>
    <mergeCell ref="A26:H26"/>
    <mergeCell ref="A27:A29"/>
    <mergeCell ref="B27:B29"/>
    <mergeCell ref="C27:C29"/>
    <mergeCell ref="A31:D31"/>
    <mergeCell ref="E31:H31"/>
    <mergeCell ref="A32:D32"/>
    <mergeCell ref="E32:H32"/>
    <mergeCell ref="A33:D33"/>
    <mergeCell ref="E33:H33"/>
    <mergeCell ref="A34:D34"/>
    <mergeCell ref="E34:H34"/>
    <mergeCell ref="A36:H36"/>
    <mergeCell ref="A39:H4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2019-02-19T15:18:49Z</dcterms:created>
  <dc:creator>antonio.ferreira</dc:creator>
  <dc:description/>
  <dc:language>pt-BR</dc:language>
  <cp:lastModifiedBy/>
  <cp:lastPrinted>2022-03-10T12:20:12Z</cp:lastPrinted>
  <dcterms:modified xsi:type="dcterms:W3CDTF">2022-03-30T10:23:40Z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